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9170" windowHeight="4290" tabRatio="598" firstSheet="13" activeTab="18"/>
  </bookViews>
  <sheets>
    <sheet name="01.08.2013" sheetId="1" r:id="rId1"/>
    <sheet name="02.08.2013" sheetId="2" r:id="rId2"/>
    <sheet name="05.08.2013" sheetId="3" r:id="rId3"/>
    <sheet name="06.08.2013" sheetId="4" r:id="rId4"/>
    <sheet name="07.08.2013" sheetId="5" r:id="rId5"/>
    <sheet name="08.08.2013" sheetId="6" r:id="rId6"/>
    <sheet name="09.08.2013" sheetId="7" r:id="rId7"/>
    <sheet name="12.08.2013" sheetId="8" r:id="rId8"/>
    <sheet name="13.08.2013" sheetId="9" r:id="rId9"/>
    <sheet name="14.08.2013" sheetId="10" r:id="rId10"/>
    <sheet name="16.08.2013" sheetId="11" r:id="rId11"/>
    <sheet name="19.08.2013" sheetId="12" r:id="rId12"/>
    <sheet name="20.08.2013" sheetId="13" r:id="rId13"/>
    <sheet name="21.08.2013" sheetId="14" r:id="rId14"/>
    <sheet name="22.08.2013" sheetId="15" r:id="rId15"/>
    <sheet name="23.08.2013" sheetId="16" r:id="rId16"/>
    <sheet name="26.08.2013" sheetId="17" r:id="rId17"/>
    <sheet name="27.08.2013" sheetId="18" r:id="rId18"/>
    <sheet name="28.08.2013" sheetId="19" r:id="rId19"/>
    <sheet name="29.08.2013" sheetId="20" r:id="rId20"/>
    <sheet name="30.08.2013" sheetId="21" r:id="rId21"/>
  </sheets>
  <definedNames/>
  <calcPr fullCalcOnLoad="1"/>
</workbook>
</file>

<file path=xl/sharedStrings.xml><?xml version="1.0" encoding="utf-8"?>
<sst xmlns="http://schemas.openxmlformats.org/spreadsheetml/2006/main" count="621" uniqueCount="161">
  <si>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</si>
  <si>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</si>
  <si>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</si>
  <si>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</si>
  <si>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</si>
  <si>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</si>
  <si>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</si>
  <si>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</si>
  <si>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alimente</t>
  </si>
  <si>
    <t>ridicare numerar</t>
  </si>
  <si>
    <t>cheltuieli gospodaresti</t>
  </si>
  <si>
    <t>Total cheltuieli din bugetul de stat  - accize</t>
  </si>
  <si>
    <t>Total cheltuieli de capital</t>
  </si>
  <si>
    <t>TOTAL GENERAL</t>
  </si>
  <si>
    <t>Manager,</t>
  </si>
  <si>
    <t>Director finanaciar,</t>
  </si>
  <si>
    <t xml:space="preserve">     Ec. Popescu Dumitru</t>
  </si>
  <si>
    <t xml:space="preserve">                   Ec. Vlad Laurentiu</t>
  </si>
  <si>
    <t>Sef serviciu fin.cont.,</t>
  </si>
  <si>
    <t>Ec. Paun Cristina</t>
  </si>
  <si>
    <t xml:space="preserve">                                  Ec. Vlad Laurentiu</t>
  </si>
  <si>
    <t xml:space="preserve">       Ec. Popescu Dumitru</t>
  </si>
  <si>
    <t xml:space="preserve">                      Ec. Vlad Laurentiu</t>
  </si>
  <si>
    <t xml:space="preserve">                               Ec. Vlad Laurentiu</t>
  </si>
  <si>
    <t xml:space="preserve">                                 Ec. Vlad Laurentiu</t>
  </si>
  <si>
    <t xml:space="preserve">                                Ec. Vlad Laurentiu</t>
  </si>
  <si>
    <t xml:space="preserve">                            Ec. Vlad Laurentiu</t>
  </si>
  <si>
    <t xml:space="preserve">                     Ec. Vlad Laurentiu</t>
  </si>
  <si>
    <t xml:space="preserve">                                     Ec. Vlad Laurentiu</t>
  </si>
  <si>
    <t>materiale</t>
  </si>
  <si>
    <t>COMFORTUNA</t>
  </si>
  <si>
    <t>APRODEM</t>
  </si>
  <si>
    <t>TEHNISTING</t>
  </si>
  <si>
    <t>COMERCIAL SOMET</t>
  </si>
  <si>
    <t>CHEQUE DEJEUNER</t>
  </si>
  <si>
    <t>tichete masa</t>
  </si>
  <si>
    <t>A&amp;G MED TRADING</t>
  </si>
  <si>
    <t>FRESENIUS KABI</t>
  </si>
  <si>
    <t>EUROPHARM HOLDING</t>
  </si>
  <si>
    <t>PHARMA SA</t>
  </si>
  <si>
    <t>POLISANO</t>
  </si>
  <si>
    <t>FELSIN FARM</t>
  </si>
  <si>
    <t>FARMACEUTICA REMEDIA</t>
  </si>
  <si>
    <t>ADM FARM</t>
  </si>
  <si>
    <t>TERAPIA CLUJ</t>
  </si>
  <si>
    <t>BRD GROUP SOCIETE</t>
  </si>
  <si>
    <t>PHARMAFARM</t>
  </si>
  <si>
    <t>INFOMED FLUIDS</t>
  </si>
  <si>
    <t>FARMEXPERT DCI</t>
  </si>
  <si>
    <t>IDM DINAMIC</t>
  </si>
  <si>
    <t>NEOTECH</t>
  </si>
  <si>
    <t>INGENIOS SOLUTIONS</t>
  </si>
  <si>
    <t>HEMAT ROM</t>
  </si>
  <si>
    <t>DADA COMAPEL</t>
  </si>
  <si>
    <t>MIREL &amp; AURELIA</t>
  </si>
  <si>
    <t>UNIC COM</t>
  </si>
  <si>
    <t>FARMEXIM BUCURESTI</t>
  </si>
  <si>
    <t>COMFORTUNA 93</t>
  </si>
  <si>
    <t>PLUS IMPEX</t>
  </si>
  <si>
    <t>BIO CHEM SOLUTIONS</t>
  </si>
  <si>
    <t>MEDISAN</t>
  </si>
  <si>
    <t>RAZIMED</t>
  </si>
  <si>
    <t>medicamente</t>
  </si>
  <si>
    <t>prestari servicii</t>
  </si>
  <si>
    <t>BUGET DE STAT</t>
  </si>
  <si>
    <t>BUGETUL ASIG SOC. DE STAT</t>
  </si>
  <si>
    <t>contributii salarii af lunii iulie  2013</t>
  </si>
  <si>
    <t>SALARIATI</t>
  </si>
  <si>
    <t>carduri salarii</t>
  </si>
  <si>
    <t>CEC SALARII</t>
  </si>
  <si>
    <t>salarii aferente lunii  iulie 2013</t>
  </si>
  <si>
    <t>TUNIC PROD</t>
  </si>
  <si>
    <t>PANSIPROD MEDICAL</t>
  </si>
  <si>
    <t>TEHNOMED SERVICE</t>
  </si>
  <si>
    <t>PLASTIC PROD</t>
  </si>
  <si>
    <t>NOVA FIT</t>
  </si>
  <si>
    <t>UZCONFTEX</t>
  </si>
  <si>
    <t>EPRUBETA</t>
  </si>
  <si>
    <t>MLM MEDICAL</t>
  </si>
  <si>
    <t>PMA CONSULTING</t>
  </si>
  <si>
    <t>GOLD CONSULT</t>
  </si>
  <si>
    <t>STERIL ROMANIA</t>
  </si>
  <si>
    <t>AKTA</t>
  </si>
  <si>
    <t>APELE ROMANE</t>
  </si>
  <si>
    <t>BUTAN GAS</t>
  </si>
  <si>
    <t>CADIBO SRL</t>
  </si>
  <si>
    <t>CARACTER PRINT</t>
  </si>
  <si>
    <t>CERTISIGN</t>
  </si>
  <si>
    <t>CLESTAR</t>
  </si>
  <si>
    <t>CO&amp;CO CONSUMER</t>
  </si>
  <si>
    <t>COCA COLA</t>
  </si>
  <si>
    <t>COMPANIA DE APA</t>
  </si>
  <si>
    <t>CONSULT MERIDIAN</t>
  </si>
  <si>
    <t>DANY CRIS</t>
  </si>
  <si>
    <t>DSP BUZAU</t>
  </si>
  <si>
    <t>DYOMEDICA</t>
  </si>
  <si>
    <t>ECO NEUTRALIZARE</t>
  </si>
  <si>
    <t>ELECTRICA</t>
  </si>
  <si>
    <t>ELSSADO MARKET</t>
  </si>
  <si>
    <t>EPRUBETA FARM</t>
  </si>
  <si>
    <t>EXTRABUGETAR</t>
  </si>
  <si>
    <t>FOREST GARDEN</t>
  </si>
  <si>
    <t>FUNDATIA SF SAVA</t>
  </si>
  <si>
    <t>GDF SUEZ</t>
  </si>
  <si>
    <t>GIN SAN MED</t>
  </si>
  <si>
    <t>GINAR PROD PANIF</t>
  </si>
  <si>
    <t>HARD SERVICE</t>
  </si>
  <si>
    <t>IBERIA</t>
  </si>
  <si>
    <t>IMPARAT</t>
  </si>
  <si>
    <t>IOV INSTAL</t>
  </si>
  <si>
    <t>MANOPRINTING</t>
  </si>
  <si>
    <t>MEDCENTER</t>
  </si>
  <si>
    <t>MEDICOM 94</t>
  </si>
  <si>
    <t>MIGA COM</t>
  </si>
  <si>
    <t>MONDOCLINIC</t>
  </si>
  <si>
    <t>OMV PETROM</t>
  </si>
  <si>
    <t>PETROM DISTRIBUTIE GAZE</t>
  </si>
  <si>
    <t>POENARU MARIN</t>
  </si>
  <si>
    <t>PRIMARIA UNGURIU</t>
  </si>
  <si>
    <t>ROMPREST ENERGY</t>
  </si>
  <si>
    <t>ROMTELECOM</t>
  </si>
  <si>
    <t>SMART CASUAL</t>
  </si>
  <si>
    <t>SPEED CONSTRUCT</t>
  </si>
  <si>
    <t>TRIDENT SERVICE</t>
  </si>
  <si>
    <t>materiale sanitare</t>
  </si>
  <si>
    <t>cablu tv</t>
  </si>
  <si>
    <t>incarcatura butelie</t>
  </si>
  <si>
    <t>apa potabila</t>
  </si>
  <si>
    <t>energie electrica</t>
  </si>
  <si>
    <t>gaze naturale</t>
  </si>
  <si>
    <t>combustibil calorifer</t>
  </si>
  <si>
    <t>benzina</t>
  </si>
  <si>
    <t>internet</t>
  </si>
  <si>
    <t>garantie buna executie</t>
  </si>
  <si>
    <t>reparatii curente</t>
  </si>
  <si>
    <t>materiale si prestari servicii</t>
  </si>
  <si>
    <t>ATC&amp;IT SOLUTIONS</t>
  </si>
  <si>
    <t>CONPRIF</t>
  </si>
  <si>
    <t>MEDIA PRO</t>
  </si>
  <si>
    <t>PINGUINU CONGELAT</t>
  </si>
  <si>
    <t>QUARTZ MATRIX</t>
  </si>
  <si>
    <t>RMN CENTRU DE IMAGISTICA</t>
  </si>
  <si>
    <t>ROTA IMPEX</t>
  </si>
  <si>
    <t>SPIREA VASILICA</t>
  </si>
  <si>
    <t>SPITALUL JUDETEAN BUZAU</t>
  </si>
  <si>
    <t>STERICICLE ROMANIA</t>
  </si>
  <si>
    <t>TROSCOT INTER GROUP</t>
  </si>
  <si>
    <t>ZUGRAVUL</t>
  </si>
  <si>
    <t>PREST COMERCIAL</t>
  </si>
  <si>
    <t>BRML INSTITUTUL NAT METROLOGIE</t>
  </si>
  <si>
    <t>FOREST AV</t>
  </si>
  <si>
    <t>FRIGOTEHNICA</t>
  </si>
  <si>
    <t>rata echipament</t>
  </si>
  <si>
    <t>voce</t>
  </si>
  <si>
    <t>RER ECOLOGIC</t>
  </si>
  <si>
    <t>SPITAL SAPOCA</t>
  </si>
  <si>
    <t>MARIDOR</t>
  </si>
  <si>
    <t>INFOSOFT</t>
  </si>
  <si>
    <t>restituire CM unitate</t>
  </si>
  <si>
    <t>HEPITES GALATI</t>
  </si>
  <si>
    <t>restiuire garantie buna executie virata eronat in contul 5041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</si>
</sst>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4" fontId="0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4" fontId="4" fillId="2" borderId="3" xfId="0" applyNumberFormat="1" applyFont="1" applyFill="1" applyBorder="1" applyAlignment="1">
      <alignment/>
    </xf>
    <xf numFmtId="0" fontId="0" fillId="0" borderId="3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left"/>
    </xf>
    <xf numFmtId="4" fontId="0" fillId="0" borderId="1" xfId="0" applyNumberForma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workbookViewId="0" topLeftCell="A1">
      <selection activeCell="C24" sqref="C24:D24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33" t="s">
        <v>0</v>
      </c>
      <c r="B4" s="33"/>
      <c r="C4" s="33"/>
      <c r="D4" s="33"/>
    </row>
    <row r="5" spans="1:4" ht="15.75">
      <c r="A5" s="33" t="s">
        <v>1</v>
      </c>
      <c r="B5" s="33"/>
      <c r="C5" s="33"/>
      <c r="D5" s="33"/>
    </row>
    <row r="11" spans="1:4" ht="15.75">
      <c r="A11" s="43" t="s">
        <v>2</v>
      </c>
      <c r="B11" s="43" t="s">
        <v>3</v>
      </c>
      <c r="C11" s="48" t="s">
        <v>4</v>
      </c>
      <c r="D11" s="48" t="s">
        <v>5</v>
      </c>
    </row>
    <row r="12" spans="1:4" ht="15.75">
      <c r="A12" s="44"/>
      <c r="B12" s="46"/>
      <c r="C12" s="49"/>
      <c r="D12" s="49"/>
    </row>
    <row r="13" spans="1:4" ht="15.75">
      <c r="A13" s="45"/>
      <c r="B13" s="47"/>
      <c r="C13" s="50"/>
      <c r="D13" s="50"/>
    </row>
    <row r="14" spans="1:4" ht="15.75" customHeight="1">
      <c r="A14" s="35" t="s">
        <v>6</v>
      </c>
      <c r="B14" s="37">
        <v>0</v>
      </c>
      <c r="C14" s="39"/>
      <c r="D14" s="39"/>
    </row>
    <row r="15" spans="1:4" ht="15.75">
      <c r="A15" s="36"/>
      <c r="B15" s="38"/>
      <c r="C15" s="40"/>
      <c r="D15" s="40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5.75">
      <c r="A23" s="57" t="s">
        <v>7</v>
      </c>
      <c r="B23" s="37">
        <f>B24+B25</f>
        <v>10000</v>
      </c>
      <c r="C23" s="39"/>
      <c r="D23" s="39"/>
    </row>
    <row r="24" spans="1:4" ht="12.75" customHeight="1">
      <c r="A24" s="36"/>
      <c r="B24" s="8">
        <v>10000</v>
      </c>
      <c r="C24" s="1" t="s">
        <v>9</v>
      </c>
      <c r="D24" s="1" t="s">
        <v>10</v>
      </c>
    </row>
    <row r="25" spans="1:4" ht="12.75">
      <c r="A25" s="1"/>
      <c r="B25" s="8"/>
      <c r="C25" s="1"/>
      <c r="D25" s="1"/>
    </row>
    <row r="26" spans="1:4" ht="12.75">
      <c r="A26" s="1"/>
      <c r="B26" s="8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34.5" customHeight="1">
      <c r="A35" s="41" t="s">
        <v>11</v>
      </c>
      <c r="B35" s="37">
        <v>0</v>
      </c>
      <c r="C35" s="39"/>
      <c r="D35" s="39"/>
    </row>
    <row r="36" spans="1:4" ht="15.75" customHeight="1">
      <c r="A36" s="62"/>
      <c r="B36" s="10"/>
      <c r="C36" s="59"/>
      <c r="D36" s="59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35" t="s">
        <v>12</v>
      </c>
      <c r="B43" s="37">
        <v>0</v>
      </c>
      <c r="C43" s="39"/>
      <c r="D43" s="39"/>
    </row>
    <row r="44" spans="1:4" ht="15.75">
      <c r="A44" s="36"/>
      <c r="B44" s="38"/>
      <c r="C44" s="40"/>
      <c r="D44" s="40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13</v>
      </c>
      <c r="B49" s="10">
        <f>B23</f>
        <v>10000</v>
      </c>
      <c r="C49" s="9"/>
      <c r="D49" s="9"/>
    </row>
    <row r="50" ht="12.75">
      <c r="B50" s="3"/>
    </row>
    <row r="51" ht="12.75">
      <c r="B51" s="3"/>
    </row>
    <row r="52" spans="1:4" ht="15.75">
      <c r="A52" s="5" t="s">
        <v>14</v>
      </c>
      <c r="B52" s="3"/>
      <c r="C52" s="33" t="s">
        <v>15</v>
      </c>
      <c r="D52" s="33"/>
    </row>
    <row r="53" spans="1:4" ht="15.75">
      <c r="A53" s="4" t="s">
        <v>16</v>
      </c>
      <c r="B53" s="3"/>
      <c r="C53" s="34" t="s">
        <v>17</v>
      </c>
      <c r="D53" s="34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33" t="s">
        <v>18</v>
      </c>
      <c r="D57" s="33"/>
    </row>
    <row r="58" spans="2:4" ht="15.75">
      <c r="B58" s="3"/>
      <c r="C58" s="33" t="s">
        <v>19</v>
      </c>
      <c r="D58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108"/>
  <sheetViews>
    <sheetView workbookViewId="0" topLeftCell="A18">
      <selection activeCell="D23" sqref="D23"/>
    </sheetView>
  </sheetViews>
  <sheetFormatPr defaultColWidth="9.140625" defaultRowHeight="12.75"/>
  <cols>
    <col min="1" max="1" width="34.57421875" style="0" customWidth="1"/>
    <col min="2" max="2" width="15.421875" style="0" customWidth="1"/>
    <col min="3" max="3" width="29.140625" style="0" customWidth="1"/>
    <col min="4" max="4" width="35.1406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15.7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57" t="s">
        <v>6</v>
      </c>
      <c r="B15" s="10">
        <f>B16+B17</f>
        <v>340763</v>
      </c>
      <c r="C15" s="59"/>
      <c r="D15" s="59"/>
    </row>
    <row r="16" spans="1:4" ht="13.5" customHeight="1">
      <c r="A16" s="57"/>
      <c r="B16" s="2">
        <v>340763</v>
      </c>
      <c r="C16" s="1" t="s">
        <v>69</v>
      </c>
      <c r="D16" s="1" t="s">
        <v>70</v>
      </c>
    </row>
    <row r="17" spans="1:4" ht="12.75" customHeight="1">
      <c r="A17" s="1"/>
      <c r="B17" s="2"/>
      <c r="C17" s="1"/>
      <c r="D17" s="1"/>
    </row>
    <row r="18" spans="1:4" ht="12.75">
      <c r="A18" s="1"/>
      <c r="B18" s="29"/>
      <c r="C18" s="1"/>
      <c r="D18" s="1"/>
    </row>
    <row r="19" spans="1:4" ht="12.75">
      <c r="A19" s="1"/>
      <c r="B19" s="29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57" t="s">
        <v>7</v>
      </c>
      <c r="B24" s="10">
        <f>SUM(B25:B82)</f>
        <v>384515.6699999999</v>
      </c>
      <c r="C24" s="59"/>
      <c r="D24" s="57"/>
    </row>
    <row r="25" spans="1:4" ht="12.75" customHeight="1">
      <c r="A25" s="57"/>
      <c r="B25" s="60">
        <v>221.96</v>
      </c>
      <c r="C25" s="80" t="s">
        <v>71</v>
      </c>
      <c r="D25" s="78" t="s">
        <v>124</v>
      </c>
    </row>
    <row r="26" spans="1:4" ht="12.75" customHeight="1">
      <c r="A26" s="57"/>
      <c r="B26" s="60">
        <v>133.92</v>
      </c>
      <c r="C26" s="80" t="s">
        <v>72</v>
      </c>
      <c r="D26" s="78" t="s">
        <v>124</v>
      </c>
    </row>
    <row r="27" spans="1:4" ht="12.75" customHeight="1">
      <c r="A27" s="57"/>
      <c r="B27" s="60">
        <v>375</v>
      </c>
      <c r="C27" s="80" t="s">
        <v>73</v>
      </c>
      <c r="D27" s="78" t="s">
        <v>124</v>
      </c>
    </row>
    <row r="28" spans="1:4" ht="12.75" customHeight="1">
      <c r="A28" s="57"/>
      <c r="B28" s="60">
        <v>595.2</v>
      </c>
      <c r="C28" s="80" t="s">
        <v>74</v>
      </c>
      <c r="D28" s="81" t="s">
        <v>124</v>
      </c>
    </row>
    <row r="29" spans="1:4" ht="12.75" customHeight="1">
      <c r="A29" s="57"/>
      <c r="B29" s="60">
        <v>1716.16</v>
      </c>
      <c r="C29" s="79" t="s">
        <v>75</v>
      </c>
      <c r="D29" s="81" t="s">
        <v>124</v>
      </c>
    </row>
    <row r="30" spans="1:4" ht="12.75" customHeight="1">
      <c r="A30" s="57"/>
      <c r="B30" s="60">
        <v>97.96</v>
      </c>
      <c r="C30" s="80" t="s">
        <v>76</v>
      </c>
      <c r="D30" s="78" t="s">
        <v>124</v>
      </c>
    </row>
    <row r="31" spans="1:4" ht="12.75" customHeight="1">
      <c r="A31" s="57"/>
      <c r="B31" s="60">
        <v>167</v>
      </c>
      <c r="C31" s="80" t="s">
        <v>77</v>
      </c>
      <c r="D31" s="78" t="s">
        <v>124</v>
      </c>
    </row>
    <row r="32" spans="1:4" ht="12.75" customHeight="1">
      <c r="A32" s="57"/>
      <c r="B32" s="60">
        <v>319.92</v>
      </c>
      <c r="C32" s="80" t="s">
        <v>78</v>
      </c>
      <c r="D32" s="78" t="s">
        <v>124</v>
      </c>
    </row>
    <row r="33" spans="1:4" ht="12.75" customHeight="1">
      <c r="A33" s="57"/>
      <c r="B33" s="60">
        <v>868</v>
      </c>
      <c r="C33" s="80" t="s">
        <v>79</v>
      </c>
      <c r="D33" s="78" t="s">
        <v>63</v>
      </c>
    </row>
    <row r="34" spans="1:4" ht="12.75" customHeight="1">
      <c r="A34" s="57"/>
      <c r="B34" s="60">
        <v>1750</v>
      </c>
      <c r="C34" s="80" t="s">
        <v>80</v>
      </c>
      <c r="D34" s="80" t="s">
        <v>63</v>
      </c>
    </row>
    <row r="35" spans="1:4" ht="12.75" customHeight="1">
      <c r="A35" s="57"/>
      <c r="B35" s="60">
        <v>3726.2</v>
      </c>
      <c r="C35" s="80" t="s">
        <v>81</v>
      </c>
      <c r="D35" s="80" t="s">
        <v>124</v>
      </c>
    </row>
    <row r="36" spans="1:4" ht="12.75" customHeight="1">
      <c r="A36" s="57"/>
      <c r="B36" s="60">
        <v>186</v>
      </c>
      <c r="C36" s="80" t="s">
        <v>82</v>
      </c>
      <c r="D36" s="80" t="s">
        <v>125</v>
      </c>
    </row>
    <row r="37" spans="1:4" ht="12.75" customHeight="1">
      <c r="A37" s="57"/>
      <c r="B37" s="60">
        <v>888.04</v>
      </c>
      <c r="C37" s="80" t="s">
        <v>83</v>
      </c>
      <c r="D37" s="80" t="s">
        <v>63</v>
      </c>
    </row>
    <row r="38" spans="1:4" ht="12.75" customHeight="1">
      <c r="A38" s="57"/>
      <c r="B38" s="60">
        <v>450</v>
      </c>
      <c r="C38" s="80" t="s">
        <v>84</v>
      </c>
      <c r="D38" s="80" t="s">
        <v>126</v>
      </c>
    </row>
    <row r="39" spans="1:4" ht="12.75" customHeight="1">
      <c r="A39" s="57"/>
      <c r="B39" s="60">
        <v>2246.88</v>
      </c>
      <c r="C39" s="80" t="s">
        <v>85</v>
      </c>
      <c r="D39" s="80" t="s">
        <v>29</v>
      </c>
    </row>
    <row r="40" spans="1:4" ht="12.75" customHeight="1">
      <c r="A40" s="57"/>
      <c r="B40" s="60">
        <v>1796.76</v>
      </c>
      <c r="C40" s="80" t="s">
        <v>86</v>
      </c>
      <c r="D40" s="80" t="s">
        <v>29</v>
      </c>
    </row>
    <row r="41" spans="1:4" ht="12.75" customHeight="1">
      <c r="A41" s="57"/>
      <c r="B41" s="60">
        <v>1354.08</v>
      </c>
      <c r="C41" s="80" t="s">
        <v>87</v>
      </c>
      <c r="D41" s="80" t="s">
        <v>63</v>
      </c>
    </row>
    <row r="42" spans="1:4" ht="12.75" customHeight="1">
      <c r="A42" s="57"/>
      <c r="B42" s="60">
        <v>38872.63</v>
      </c>
      <c r="C42" s="80" t="s">
        <v>88</v>
      </c>
      <c r="D42" s="80" t="s">
        <v>29</v>
      </c>
    </row>
    <row r="43" spans="1:4" ht="12.75" customHeight="1">
      <c r="A43" s="57"/>
      <c r="B43" s="60">
        <v>4939.57</v>
      </c>
      <c r="C43" s="80" t="s">
        <v>89</v>
      </c>
      <c r="D43" s="80" t="s">
        <v>29</v>
      </c>
    </row>
    <row r="44" spans="1:4" ht="12.75" customHeight="1">
      <c r="A44" s="57"/>
      <c r="B44" s="60">
        <v>10985.55</v>
      </c>
      <c r="C44" s="80" t="s">
        <v>90</v>
      </c>
      <c r="D44" s="80" t="s">
        <v>8</v>
      </c>
    </row>
    <row r="45" spans="1:4" ht="12.75" customHeight="1">
      <c r="A45" s="57"/>
      <c r="B45" s="60">
        <v>10728.53</v>
      </c>
      <c r="C45" s="80" t="s">
        <v>91</v>
      </c>
      <c r="D45" s="80" t="s">
        <v>127</v>
      </c>
    </row>
    <row r="46" spans="1:4" ht="12.75" customHeight="1">
      <c r="A46" s="57"/>
      <c r="B46" s="60">
        <v>1310.01</v>
      </c>
      <c r="C46" s="80" t="s">
        <v>91</v>
      </c>
      <c r="D46" s="80" t="s">
        <v>127</v>
      </c>
    </row>
    <row r="47" spans="1:4" ht="12.75" customHeight="1">
      <c r="A47" s="57"/>
      <c r="B47" s="60">
        <v>1116</v>
      </c>
      <c r="C47" s="80" t="s">
        <v>92</v>
      </c>
      <c r="D47" s="80" t="s">
        <v>63</v>
      </c>
    </row>
    <row r="48" spans="1:4" ht="12.75" customHeight="1">
      <c r="A48" s="57"/>
      <c r="B48" s="60">
        <v>1528.89</v>
      </c>
      <c r="C48" s="80" t="s">
        <v>93</v>
      </c>
      <c r="D48" s="80" t="s">
        <v>29</v>
      </c>
    </row>
    <row r="49" spans="1:4" ht="12.75" customHeight="1">
      <c r="A49" s="57"/>
      <c r="B49" s="60">
        <v>115</v>
      </c>
      <c r="C49" s="80" t="s">
        <v>94</v>
      </c>
      <c r="D49" s="80" t="s">
        <v>63</v>
      </c>
    </row>
    <row r="50" spans="1:4" ht="12.75" customHeight="1">
      <c r="A50" s="57"/>
      <c r="B50" s="60">
        <v>1240</v>
      </c>
      <c r="C50" s="80" t="s">
        <v>95</v>
      </c>
      <c r="D50" s="80" t="s">
        <v>63</v>
      </c>
    </row>
    <row r="51" spans="1:4" ht="12.75" customHeight="1">
      <c r="A51" s="57"/>
      <c r="B51" s="60">
        <v>117.3</v>
      </c>
      <c r="C51" s="80" t="s">
        <v>96</v>
      </c>
      <c r="D51" s="80" t="s">
        <v>63</v>
      </c>
    </row>
    <row r="52" spans="1:4" ht="12.75" customHeight="1">
      <c r="A52" s="57"/>
      <c r="B52" s="60">
        <v>56951.67</v>
      </c>
      <c r="C52" s="80" t="s">
        <v>97</v>
      </c>
      <c r="D52" s="80" t="s">
        <v>128</v>
      </c>
    </row>
    <row r="53" spans="1:4" ht="12.75" customHeight="1">
      <c r="A53" s="57"/>
      <c r="B53" s="60">
        <v>13303.14</v>
      </c>
      <c r="C53" s="80" t="s">
        <v>98</v>
      </c>
      <c r="D53" s="80" t="s">
        <v>29</v>
      </c>
    </row>
    <row r="54" spans="1:4" ht="12.75" customHeight="1">
      <c r="A54" s="57"/>
      <c r="B54" s="60">
        <v>61.16</v>
      </c>
      <c r="C54" s="80" t="s">
        <v>99</v>
      </c>
      <c r="D54" s="80" t="s">
        <v>29</v>
      </c>
    </row>
    <row r="55" spans="1:4" ht="12.75" customHeight="1">
      <c r="A55" s="57"/>
      <c r="B55" s="60">
        <v>7299.5</v>
      </c>
      <c r="C55" s="80" t="s">
        <v>100</v>
      </c>
      <c r="D55" s="78" t="s">
        <v>8</v>
      </c>
    </row>
    <row r="56" spans="1:4" ht="12.75" customHeight="1">
      <c r="A56" s="57"/>
      <c r="B56" s="60">
        <v>899.8</v>
      </c>
      <c r="C56" s="80" t="s">
        <v>101</v>
      </c>
      <c r="D56" s="78" t="s">
        <v>29</v>
      </c>
    </row>
    <row r="57" spans="1:4" ht="12.75" customHeight="1">
      <c r="A57" s="57"/>
      <c r="B57" s="60">
        <v>4950</v>
      </c>
      <c r="C57" s="80" t="s">
        <v>102</v>
      </c>
      <c r="D57" s="78" t="s">
        <v>63</v>
      </c>
    </row>
    <row r="58" spans="1:4" ht="12.75" customHeight="1">
      <c r="A58" s="57"/>
      <c r="B58" s="60">
        <v>757.01</v>
      </c>
      <c r="C58" s="80" t="s">
        <v>103</v>
      </c>
      <c r="D58" s="78" t="s">
        <v>129</v>
      </c>
    </row>
    <row r="59" spans="1:4" ht="12.75" customHeight="1">
      <c r="A59" s="57"/>
      <c r="B59" s="60">
        <v>1950</v>
      </c>
      <c r="C59" s="80" t="s">
        <v>104</v>
      </c>
      <c r="D59" s="78" t="s">
        <v>63</v>
      </c>
    </row>
    <row r="60" spans="1:4" ht="12.75" customHeight="1">
      <c r="A60" s="57"/>
      <c r="B60" s="60">
        <v>27778.21</v>
      </c>
      <c r="C60" s="80" t="s">
        <v>105</v>
      </c>
      <c r="D60" s="78" t="s">
        <v>8</v>
      </c>
    </row>
    <row r="61" spans="1:4" ht="12.75" customHeight="1">
      <c r="A61" s="57"/>
      <c r="B61" s="60">
        <v>1860</v>
      </c>
      <c r="C61" s="80" t="s">
        <v>106</v>
      </c>
      <c r="D61" s="78" t="s">
        <v>63</v>
      </c>
    </row>
    <row r="62" spans="1:4" ht="12.75" customHeight="1">
      <c r="A62" s="57"/>
      <c r="B62" s="60">
        <v>15817.92</v>
      </c>
      <c r="C62" s="80" t="s">
        <v>107</v>
      </c>
      <c r="D62" s="78" t="s">
        <v>29</v>
      </c>
    </row>
    <row r="63" spans="1:4" ht="12.75" customHeight="1">
      <c r="A63" s="57"/>
      <c r="B63" s="60">
        <v>10391.14</v>
      </c>
      <c r="C63" s="80" t="s">
        <v>108</v>
      </c>
      <c r="D63" s="78" t="s">
        <v>29</v>
      </c>
    </row>
    <row r="64" spans="1:4" ht="12.75" customHeight="1">
      <c r="A64" s="57"/>
      <c r="B64" s="60">
        <v>496</v>
      </c>
      <c r="C64" s="80" t="s">
        <v>109</v>
      </c>
      <c r="D64" s="78" t="s">
        <v>63</v>
      </c>
    </row>
    <row r="65" spans="1:4" ht="12.75" customHeight="1">
      <c r="A65" s="57"/>
      <c r="B65" s="60">
        <v>11606.4</v>
      </c>
      <c r="C65" s="80" t="s">
        <v>110</v>
      </c>
      <c r="D65" s="78" t="s">
        <v>29</v>
      </c>
    </row>
    <row r="66" spans="1:4" ht="12.75" customHeight="1">
      <c r="A66" s="57"/>
      <c r="B66" s="60">
        <v>519.3</v>
      </c>
      <c r="C66" s="80" t="s">
        <v>111</v>
      </c>
      <c r="D66" s="78" t="s">
        <v>63</v>
      </c>
    </row>
    <row r="67" spans="1:4" ht="12.75" customHeight="1">
      <c r="A67" s="57"/>
      <c r="B67" s="60">
        <v>1587.84</v>
      </c>
      <c r="C67" s="80" t="s">
        <v>112</v>
      </c>
      <c r="D67" s="78" t="s">
        <v>63</v>
      </c>
    </row>
    <row r="68" spans="1:4" ht="12.75" customHeight="1">
      <c r="A68" s="57"/>
      <c r="B68" s="60">
        <v>5939.12</v>
      </c>
      <c r="C68" s="80" t="s">
        <v>113</v>
      </c>
      <c r="D68" s="80" t="s">
        <v>63</v>
      </c>
    </row>
    <row r="69" spans="1:4" ht="12.75" customHeight="1">
      <c r="A69" s="57"/>
      <c r="B69" s="60">
        <v>7061</v>
      </c>
      <c r="C69" s="80" t="s">
        <v>114</v>
      </c>
      <c r="D69" s="80" t="s">
        <v>63</v>
      </c>
    </row>
    <row r="70" spans="1:4" ht="12.75" customHeight="1">
      <c r="A70" s="57"/>
      <c r="B70" s="60">
        <v>35763.5</v>
      </c>
      <c r="C70" s="80" t="s">
        <v>115</v>
      </c>
      <c r="D70" s="80" t="s">
        <v>130</v>
      </c>
    </row>
    <row r="71" spans="1:4" ht="12.75" customHeight="1">
      <c r="A71" s="57"/>
      <c r="B71" s="60">
        <v>5393.8</v>
      </c>
      <c r="C71" s="80" t="s">
        <v>116</v>
      </c>
      <c r="D71" s="80" t="s">
        <v>129</v>
      </c>
    </row>
    <row r="72" spans="1:4" ht="12.75" customHeight="1">
      <c r="A72" s="57"/>
      <c r="B72" s="60">
        <v>19582.81</v>
      </c>
      <c r="C72" s="80" t="s">
        <v>115</v>
      </c>
      <c r="D72" s="80" t="s">
        <v>131</v>
      </c>
    </row>
    <row r="73" spans="1:4" ht="12.75" customHeight="1">
      <c r="A73" s="57"/>
      <c r="B73" s="60">
        <v>6774.04</v>
      </c>
      <c r="C73" s="80" t="s">
        <v>117</v>
      </c>
      <c r="D73" s="80" t="s">
        <v>8</v>
      </c>
    </row>
    <row r="74" spans="1:4" ht="12.75" customHeight="1">
      <c r="A74" s="57"/>
      <c r="B74" s="60">
        <v>4780.97</v>
      </c>
      <c r="C74" s="80" t="s">
        <v>117</v>
      </c>
      <c r="D74" s="78" t="s">
        <v>29</v>
      </c>
    </row>
    <row r="75" spans="1:4" ht="12.75" customHeight="1">
      <c r="A75" s="57"/>
      <c r="B75" s="60">
        <v>7190</v>
      </c>
      <c r="C75" s="80" t="s">
        <v>118</v>
      </c>
      <c r="D75" s="78" t="s">
        <v>127</v>
      </c>
    </row>
    <row r="76" spans="1:4" ht="12.75" customHeight="1">
      <c r="A76" s="57"/>
      <c r="B76" s="60">
        <v>5310.92</v>
      </c>
      <c r="C76" s="80" t="s">
        <v>119</v>
      </c>
      <c r="D76" s="78" t="s">
        <v>63</v>
      </c>
    </row>
    <row r="77" spans="1:4" ht="12.75" customHeight="1">
      <c r="A77" s="57"/>
      <c r="B77" s="60">
        <v>3757.88</v>
      </c>
      <c r="C77" s="80" t="s">
        <v>120</v>
      </c>
      <c r="D77" s="78" t="s">
        <v>132</v>
      </c>
    </row>
    <row r="78" spans="1:4" ht="12.75" customHeight="1">
      <c r="A78" s="57"/>
      <c r="B78" s="60">
        <v>661.14</v>
      </c>
      <c r="C78" s="80" t="s">
        <v>121</v>
      </c>
      <c r="D78" s="78" t="s">
        <v>133</v>
      </c>
    </row>
    <row r="79" spans="1:4" ht="12.75" customHeight="1">
      <c r="A79" s="57"/>
      <c r="B79" s="60">
        <v>7537.02</v>
      </c>
      <c r="C79" s="80" t="s">
        <v>121</v>
      </c>
      <c r="D79" s="78" t="s">
        <v>63</v>
      </c>
    </row>
    <row r="80" spans="1:4" ht="12.75" customHeight="1">
      <c r="A80" s="57"/>
      <c r="B80" s="60">
        <v>15902.68</v>
      </c>
      <c r="C80" s="80" t="s">
        <v>122</v>
      </c>
      <c r="D80" s="78" t="s">
        <v>134</v>
      </c>
    </row>
    <row r="81" spans="1:4" ht="12.75" customHeight="1">
      <c r="A81" s="57"/>
      <c r="B81" s="60">
        <v>14664.24</v>
      </c>
      <c r="C81" s="80" t="s">
        <v>123</v>
      </c>
      <c r="D81" s="78" t="s">
        <v>135</v>
      </c>
    </row>
    <row r="82" spans="1:4" ht="12.75" customHeight="1">
      <c r="A82" s="57"/>
      <c r="B82" s="60">
        <v>120.9</v>
      </c>
      <c r="C82" s="80" t="s">
        <v>91</v>
      </c>
      <c r="D82" s="78" t="s">
        <v>127</v>
      </c>
    </row>
    <row r="83" spans="1:4" ht="12.75" customHeight="1">
      <c r="A83" s="1"/>
      <c r="B83" s="60"/>
      <c r="C83" s="77"/>
      <c r="D83" s="77"/>
    </row>
    <row r="84" spans="1:4" ht="12.75" customHeight="1">
      <c r="A84" s="1"/>
      <c r="B84" s="60"/>
      <c r="C84" s="77"/>
      <c r="D84" s="77"/>
    </row>
    <row r="85" spans="1:4" ht="31.5">
      <c r="A85" s="41" t="s">
        <v>11</v>
      </c>
      <c r="B85" s="37">
        <v>0</v>
      </c>
      <c r="C85" s="39"/>
      <c r="D85" s="39"/>
    </row>
    <row r="86" spans="1:4" ht="18" customHeight="1">
      <c r="A86" s="42"/>
      <c r="B86" s="38"/>
      <c r="C86" s="40"/>
      <c r="D86" s="40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>
      <c r="A89" s="1"/>
      <c r="B89" s="2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5.75">
      <c r="A93" s="35" t="s">
        <v>12</v>
      </c>
      <c r="B93" s="37">
        <v>0</v>
      </c>
      <c r="C93" s="39"/>
      <c r="D93" s="39"/>
    </row>
    <row r="94" spans="1:4" ht="15.75">
      <c r="A94" s="36"/>
      <c r="B94" s="38"/>
      <c r="C94" s="40"/>
      <c r="D94" s="40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5.75">
      <c r="A99" s="9" t="s">
        <v>13</v>
      </c>
      <c r="B99" s="10">
        <f>B15+B24</f>
        <v>725278.6699999999</v>
      </c>
      <c r="C99" s="9"/>
      <c r="D99" s="9"/>
    </row>
    <row r="100" ht="12.75">
      <c r="B100" s="3"/>
    </row>
    <row r="101" ht="12.75">
      <c r="B101" s="3"/>
    </row>
    <row r="102" spans="1:4" ht="15.75">
      <c r="A102" s="5" t="s">
        <v>14</v>
      </c>
      <c r="B102" s="3"/>
      <c r="C102" s="33" t="s">
        <v>15</v>
      </c>
      <c r="D102" s="33"/>
    </row>
    <row r="103" spans="1:4" ht="15.75">
      <c r="A103" s="4" t="s">
        <v>16</v>
      </c>
      <c r="B103" s="3"/>
      <c r="C103" s="34" t="s">
        <v>28</v>
      </c>
      <c r="D103" s="34"/>
    </row>
    <row r="104" ht="12.75">
      <c r="B104" s="3"/>
    </row>
    <row r="105" ht="12.75">
      <c r="B105" s="3"/>
    </row>
    <row r="106" ht="12.75">
      <c r="B106" s="3"/>
    </row>
    <row r="107" spans="2:4" ht="15.75">
      <c r="B107" s="3"/>
      <c r="C107" s="33" t="s">
        <v>18</v>
      </c>
      <c r="D107" s="33"/>
    </row>
    <row r="108" spans="2:4" ht="15.75">
      <c r="B108" s="3"/>
      <c r="C108" s="33" t="s">
        <v>19</v>
      </c>
      <c r="D108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3">
      <selection activeCell="B20" sqref="B20:D47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32.85156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f>B17+B16</f>
        <v>0</v>
      </c>
      <c r="C15" s="39"/>
      <c r="D15" s="39"/>
    </row>
    <row r="16" spans="1:4" ht="12.75">
      <c r="A16" s="1"/>
      <c r="B16" s="2"/>
      <c r="C16" s="1"/>
      <c r="D16" s="1"/>
    </row>
    <row r="17" spans="1:4" ht="12.75">
      <c r="A17" s="1"/>
      <c r="B17" s="29"/>
      <c r="C17" s="1"/>
      <c r="D17" s="1"/>
    </row>
    <row r="18" spans="1:4" ht="12.75">
      <c r="A18" s="1"/>
      <c r="B18" s="11"/>
      <c r="C18" s="1"/>
      <c r="D18" s="1"/>
    </row>
    <row r="19" spans="1:4" ht="15.75">
      <c r="A19" s="35" t="s">
        <v>7</v>
      </c>
      <c r="B19" s="10">
        <f>SUM(B20:B51)</f>
        <v>0</v>
      </c>
      <c r="C19" s="65"/>
      <c r="D19" s="65"/>
    </row>
    <row r="20" spans="1:4" ht="15.75" customHeight="1">
      <c r="A20" s="57"/>
      <c r="B20" s="68"/>
      <c r="C20" s="16"/>
      <c r="D20" s="16"/>
    </row>
    <row r="21" spans="1:4" ht="12.75">
      <c r="A21" s="7"/>
      <c r="B21" s="69"/>
      <c r="C21" s="16"/>
      <c r="D21" s="16"/>
    </row>
    <row r="22" spans="1:4" ht="12.75">
      <c r="A22" s="7"/>
      <c r="B22" s="69"/>
      <c r="C22" s="16"/>
      <c r="D22" s="16"/>
    </row>
    <row r="23" spans="1:4" ht="12.75">
      <c r="A23" s="7"/>
      <c r="B23" s="69"/>
      <c r="C23" s="16"/>
      <c r="D23" s="16"/>
    </row>
    <row r="24" spans="1:4" ht="12.75">
      <c r="A24" s="7"/>
      <c r="B24" s="69"/>
      <c r="C24" s="16"/>
      <c r="D24" s="16"/>
    </row>
    <row r="25" spans="1:4" ht="14.25">
      <c r="A25" s="7"/>
      <c r="B25" s="67"/>
      <c r="C25" s="66"/>
      <c r="D25" s="66"/>
    </row>
    <row r="26" spans="1:4" ht="12.75">
      <c r="A26" s="7"/>
      <c r="B26" s="14"/>
      <c r="C26" s="1"/>
      <c r="D26" s="1"/>
    </row>
    <row r="27" spans="1:4" ht="12.75">
      <c r="A27" s="7"/>
      <c r="B27" s="14"/>
      <c r="C27" s="1"/>
      <c r="D27" s="1"/>
    </row>
    <row r="28" spans="1:4" ht="12.75">
      <c r="A28" s="7"/>
      <c r="B28" s="14"/>
      <c r="C28" s="1"/>
      <c r="D28" s="1"/>
    </row>
    <row r="29" spans="1:4" ht="12.75">
      <c r="A29" s="7"/>
      <c r="B29" s="8"/>
      <c r="C29" s="1"/>
      <c r="D29" s="1"/>
    </row>
    <row r="30" spans="1:4" ht="12.75">
      <c r="A30" s="7"/>
      <c r="B30" s="14"/>
      <c r="C30" s="1"/>
      <c r="D30" s="1"/>
    </row>
    <row r="31" spans="1:4" ht="12.75">
      <c r="A31" s="7"/>
      <c r="B31" s="11"/>
      <c r="C31" s="1"/>
      <c r="D31" s="1"/>
    </row>
    <row r="32" spans="1:4" ht="12.75">
      <c r="A32" s="7"/>
      <c r="B32" s="8"/>
      <c r="C32" s="1"/>
      <c r="D32" s="1"/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31.5">
      <c r="A52" s="41" t="s">
        <v>11</v>
      </c>
      <c r="B52" s="37">
        <v>0</v>
      </c>
      <c r="C52" s="39"/>
      <c r="D52" s="39"/>
    </row>
    <row r="53" spans="1:4" ht="19.5" customHeight="1">
      <c r="A53" s="42"/>
      <c r="B53" s="38"/>
      <c r="C53" s="40"/>
      <c r="D53" s="40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35" t="s">
        <v>12</v>
      </c>
      <c r="B60" s="37">
        <v>0</v>
      </c>
      <c r="C60" s="39"/>
      <c r="D60" s="39"/>
    </row>
    <row r="61" spans="1:4" ht="15.75">
      <c r="A61" s="36"/>
      <c r="B61" s="38"/>
      <c r="C61" s="40"/>
      <c r="D61" s="40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13</v>
      </c>
      <c r="B66" s="10">
        <f>B15+B19</f>
        <v>0</v>
      </c>
      <c r="C66" s="9"/>
      <c r="D66" s="9"/>
    </row>
    <row r="67" spans="1:4" ht="15.75">
      <c r="A67" s="18"/>
      <c r="B67" s="19"/>
      <c r="C67" s="18"/>
      <c r="D67" s="18"/>
    </row>
    <row r="68" spans="1:4" ht="15.75">
      <c r="A68" s="18"/>
      <c r="B68" s="19"/>
      <c r="C68" s="18"/>
      <c r="D68" s="18"/>
    </row>
    <row r="69" ht="12.75">
      <c r="B69" s="3"/>
    </row>
    <row r="70" spans="1:4" ht="15.75">
      <c r="A70" s="5" t="s">
        <v>14</v>
      </c>
      <c r="B70" s="3"/>
      <c r="C70" s="33" t="s">
        <v>15</v>
      </c>
      <c r="D70" s="33"/>
    </row>
    <row r="71" spans="1:4" ht="15.75">
      <c r="A71" s="4" t="s">
        <v>16</v>
      </c>
      <c r="B71" s="3"/>
      <c r="C71" s="34" t="s">
        <v>23</v>
      </c>
      <c r="D71" s="3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3" t="s">
        <v>18</v>
      </c>
      <c r="D75" s="33"/>
    </row>
    <row r="76" spans="2:4" ht="15.75">
      <c r="B76" s="3"/>
      <c r="C76" s="33" t="s">
        <v>19</v>
      </c>
      <c r="D76" s="33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25">
      <selection activeCell="B27" sqref="B27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8.140625" style="0" customWidth="1"/>
    <col min="4" max="4" width="34.710937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f>B16+B17</f>
        <v>789416</v>
      </c>
      <c r="C15" s="39"/>
      <c r="D15" s="39"/>
    </row>
    <row r="16" spans="1:4" ht="12.75">
      <c r="A16" s="1"/>
      <c r="B16" s="29">
        <v>174799</v>
      </c>
      <c r="C16" s="1" t="s">
        <v>64</v>
      </c>
      <c r="D16" s="1" t="s">
        <v>66</v>
      </c>
    </row>
    <row r="17" spans="1:4" ht="14.25">
      <c r="A17" s="1"/>
      <c r="B17" s="26">
        <v>614617</v>
      </c>
      <c r="C17" s="1" t="s">
        <v>65</v>
      </c>
      <c r="D17" s="1" t="s">
        <v>66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5" t="s">
        <v>7</v>
      </c>
      <c r="B20" s="37">
        <f>SUM(B21:B54)</f>
        <v>135000.4</v>
      </c>
      <c r="C20" s="39"/>
      <c r="D20" s="39"/>
    </row>
    <row r="21" spans="1:4" ht="13.5" customHeight="1">
      <c r="A21" s="7"/>
      <c r="B21" s="82">
        <v>1600</v>
      </c>
      <c r="C21" s="1" t="s">
        <v>136</v>
      </c>
      <c r="D21" s="1" t="s">
        <v>63</v>
      </c>
    </row>
    <row r="22" spans="1:4" ht="12.75">
      <c r="A22" s="7"/>
      <c r="B22" s="82">
        <v>30000</v>
      </c>
      <c r="C22" s="1" t="s">
        <v>137</v>
      </c>
      <c r="D22" s="1" t="s">
        <v>63</v>
      </c>
    </row>
    <row r="23" spans="1:4" ht="12.75">
      <c r="A23" s="7"/>
      <c r="B23" s="82">
        <v>28315.81</v>
      </c>
      <c r="C23" s="1" t="s">
        <v>138</v>
      </c>
      <c r="D23" s="1" t="s">
        <v>29</v>
      </c>
    </row>
    <row r="24" spans="1:4" ht="12.75">
      <c r="A24" s="7"/>
      <c r="B24" s="82">
        <v>2294</v>
      </c>
      <c r="C24" s="1" t="s">
        <v>139</v>
      </c>
      <c r="D24" s="1" t="s">
        <v>63</v>
      </c>
    </row>
    <row r="25" spans="1:4" ht="12.75">
      <c r="A25" s="7"/>
      <c r="B25" s="82">
        <v>1153.2</v>
      </c>
      <c r="C25" s="1" t="s">
        <v>140</v>
      </c>
      <c r="D25" s="1" t="s">
        <v>29</v>
      </c>
    </row>
    <row r="26" spans="1:4" ht="12.75">
      <c r="A26" s="7"/>
      <c r="B26" s="82">
        <v>1675.18</v>
      </c>
      <c r="C26" s="1" t="s">
        <v>141</v>
      </c>
      <c r="D26" s="1" t="s">
        <v>63</v>
      </c>
    </row>
    <row r="27" spans="1:4" ht="12.75">
      <c r="A27" s="7"/>
      <c r="B27" s="82">
        <v>855.6</v>
      </c>
      <c r="C27" s="1" t="s">
        <v>142</v>
      </c>
      <c r="D27" s="1" t="s">
        <v>8</v>
      </c>
    </row>
    <row r="28" spans="1:4" ht="12.75">
      <c r="A28" s="7"/>
      <c r="B28" s="82">
        <v>5000</v>
      </c>
      <c r="C28" s="1" t="s">
        <v>143</v>
      </c>
      <c r="D28" s="1" t="s">
        <v>63</v>
      </c>
    </row>
    <row r="29" spans="1:4" ht="12.75">
      <c r="A29" s="7"/>
      <c r="B29" s="82">
        <v>991.85</v>
      </c>
      <c r="C29" s="1" t="s">
        <v>144</v>
      </c>
      <c r="D29" s="1" t="s">
        <v>63</v>
      </c>
    </row>
    <row r="30" spans="1:4" ht="12.75">
      <c r="A30" s="7"/>
      <c r="B30" s="82">
        <v>5296.97</v>
      </c>
      <c r="C30" s="1" t="s">
        <v>145</v>
      </c>
      <c r="D30" s="1" t="s">
        <v>63</v>
      </c>
    </row>
    <row r="31" spans="1:4" ht="12.75">
      <c r="A31" s="7"/>
      <c r="B31" s="82">
        <v>2892.3</v>
      </c>
      <c r="C31" s="1" t="s">
        <v>73</v>
      </c>
      <c r="D31" s="1" t="s">
        <v>63</v>
      </c>
    </row>
    <row r="32" spans="1:4" ht="12.75">
      <c r="A32" s="7"/>
      <c r="B32" s="2">
        <v>310</v>
      </c>
      <c r="C32" s="1" t="s">
        <v>146</v>
      </c>
      <c r="D32" s="1" t="s">
        <v>63</v>
      </c>
    </row>
    <row r="33" spans="1:4" ht="12.75">
      <c r="A33" s="7"/>
      <c r="B33" s="2">
        <v>5615.26</v>
      </c>
      <c r="C33" s="1" t="s">
        <v>147</v>
      </c>
      <c r="D33" s="1" t="s">
        <v>134</v>
      </c>
    </row>
    <row r="34" spans="1:4" ht="12.75">
      <c r="A34" s="7"/>
      <c r="B34" s="2">
        <v>39000.23</v>
      </c>
      <c r="C34" s="1" t="s">
        <v>148</v>
      </c>
      <c r="D34" s="1" t="s">
        <v>29</v>
      </c>
    </row>
    <row r="35" spans="1:4" ht="12.75">
      <c r="A35" s="7"/>
      <c r="B35" s="8">
        <v>10000</v>
      </c>
      <c r="C35" s="1" t="s">
        <v>9</v>
      </c>
      <c r="D35" s="1" t="s">
        <v>10</v>
      </c>
    </row>
    <row r="36" spans="1:4" ht="12.75">
      <c r="A36" s="7"/>
      <c r="B36" s="11"/>
      <c r="C36" s="1"/>
      <c r="D36" s="1"/>
    </row>
    <row r="37" spans="1:4" ht="12.75">
      <c r="A37" s="7"/>
      <c r="B37" s="2"/>
      <c r="C37" s="1"/>
      <c r="D37" s="1"/>
    </row>
    <row r="38" spans="1:4" ht="12.75">
      <c r="A38" s="7"/>
      <c r="B38" s="8"/>
      <c r="C38" s="8"/>
      <c r="D38" s="1"/>
    </row>
    <row r="39" spans="1:4" ht="12.75">
      <c r="A39" s="7"/>
      <c r="B39" s="8"/>
      <c r="C39" s="1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8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2"/>
      <c r="C46" s="1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31.5">
      <c r="A55" s="41" t="s">
        <v>11</v>
      </c>
      <c r="B55" s="37">
        <v>0</v>
      </c>
      <c r="C55" s="39"/>
      <c r="D55" s="39"/>
    </row>
    <row r="56" spans="1:4" ht="18" customHeight="1">
      <c r="A56" s="42"/>
      <c r="B56" s="38"/>
      <c r="C56" s="40"/>
      <c r="D56" s="40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35" t="s">
        <v>12</v>
      </c>
      <c r="B59" s="37">
        <v>0</v>
      </c>
      <c r="C59" s="39"/>
      <c r="D59" s="39"/>
    </row>
    <row r="60" spans="1:4" ht="15.75">
      <c r="A60" s="36"/>
      <c r="B60" s="38"/>
      <c r="C60" s="40"/>
      <c r="D60" s="40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13</v>
      </c>
      <c r="B65" s="10">
        <f>B15+B20</f>
        <v>924416.4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14</v>
      </c>
      <c r="B68" s="3"/>
      <c r="C68" s="33" t="s">
        <v>15</v>
      </c>
      <c r="D68" s="33"/>
    </row>
    <row r="69" spans="1:4" ht="15.75">
      <c r="A69" s="4" t="s">
        <v>16</v>
      </c>
      <c r="B69" s="3"/>
      <c r="C69" s="34" t="s">
        <v>24</v>
      </c>
      <c r="D69" s="34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3" t="s">
        <v>18</v>
      </c>
      <c r="D73" s="33"/>
    </row>
    <row r="74" spans="2:4" ht="15.75">
      <c r="B74" s="3"/>
      <c r="C74" s="33" t="s">
        <v>19</v>
      </c>
      <c r="D74" s="33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7"/>
  <sheetViews>
    <sheetView workbookViewId="0" topLeftCell="A14">
      <selection activeCell="D31" sqref="D31"/>
    </sheetView>
  </sheetViews>
  <sheetFormatPr defaultColWidth="9.140625" defaultRowHeight="12.75"/>
  <cols>
    <col min="1" max="1" width="32.00390625" style="0" customWidth="1"/>
    <col min="2" max="2" width="15.28125" style="0" customWidth="1"/>
    <col min="3" max="3" width="33.7109375" style="0" customWidth="1"/>
    <col min="4" max="4" width="35.5742187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15.7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f>B16</f>
        <v>0</v>
      </c>
      <c r="C15" s="39"/>
      <c r="D15" s="39"/>
    </row>
    <row r="16" spans="1:4" ht="15.75">
      <c r="A16" s="36"/>
      <c r="B16" s="11"/>
      <c r="C16" s="1"/>
      <c r="D16" s="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5" t="s">
        <v>7</v>
      </c>
      <c r="B20" s="37">
        <f>+B21+B22+B23+B24+B25+B26+B27+B28+B29+B30+B31+B32+B33+B34+B36+B37+B38+B39+B40+B41+B42+B43+B44+B45+B35</f>
        <v>25591.370000000003</v>
      </c>
      <c r="C20" s="39"/>
      <c r="D20" s="39"/>
    </row>
    <row r="21" spans="1:4" ht="12.75">
      <c r="A21" s="7"/>
      <c r="B21" s="31">
        <v>3584.84</v>
      </c>
      <c r="C21" s="25" t="s">
        <v>149</v>
      </c>
      <c r="D21" s="1" t="s">
        <v>63</v>
      </c>
    </row>
    <row r="22" spans="1:4" ht="12.75">
      <c r="A22" s="7"/>
      <c r="B22" s="31">
        <v>624.95</v>
      </c>
      <c r="C22" s="25" t="s">
        <v>120</v>
      </c>
      <c r="D22" s="1" t="s">
        <v>152</v>
      </c>
    </row>
    <row r="23" spans="1:4" ht="12.75">
      <c r="A23" s="7"/>
      <c r="B23" s="31">
        <v>3375.18</v>
      </c>
      <c r="C23" s="25" t="s">
        <v>120</v>
      </c>
      <c r="D23" s="1" t="s">
        <v>153</v>
      </c>
    </row>
    <row r="24" spans="1:4" ht="12.75">
      <c r="A24" s="7"/>
      <c r="B24" s="31">
        <v>381.25</v>
      </c>
      <c r="C24" s="25" t="s">
        <v>120</v>
      </c>
      <c r="D24" s="1" t="s">
        <v>153</v>
      </c>
    </row>
    <row r="25" spans="1:4" ht="12.75">
      <c r="A25" s="7"/>
      <c r="B25" s="31">
        <v>5460</v>
      </c>
      <c r="C25" s="25" t="s">
        <v>150</v>
      </c>
      <c r="D25" s="1" t="s">
        <v>29</v>
      </c>
    </row>
    <row r="26" spans="1:4" ht="12.75">
      <c r="A26" s="7"/>
      <c r="B26" s="31">
        <v>744</v>
      </c>
      <c r="C26" s="25" t="s">
        <v>151</v>
      </c>
      <c r="D26" s="1" t="s">
        <v>63</v>
      </c>
    </row>
    <row r="27" spans="1:4" ht="12.75">
      <c r="A27" s="7"/>
      <c r="B27" s="31">
        <v>7000</v>
      </c>
      <c r="C27" s="25" t="s">
        <v>80</v>
      </c>
      <c r="D27" s="1" t="s">
        <v>63</v>
      </c>
    </row>
    <row r="28" spans="1:4" ht="12.75">
      <c r="A28" s="7"/>
      <c r="B28" s="31">
        <v>3472</v>
      </c>
      <c r="C28" s="25" t="s">
        <v>79</v>
      </c>
      <c r="D28" s="1" t="s">
        <v>63</v>
      </c>
    </row>
    <row r="29" spans="1:4" ht="12.75">
      <c r="A29" s="7"/>
      <c r="B29" s="31">
        <v>441.9</v>
      </c>
      <c r="C29" s="25" t="s">
        <v>120</v>
      </c>
      <c r="D29" s="1" t="s">
        <v>153</v>
      </c>
    </row>
    <row r="30" spans="1:4" ht="12.75">
      <c r="A30" s="7"/>
      <c r="B30" s="32">
        <v>507.25</v>
      </c>
      <c r="C30" s="30" t="s">
        <v>97</v>
      </c>
      <c r="D30" s="1" t="s">
        <v>128</v>
      </c>
    </row>
    <row r="31" spans="1:4" ht="12.75">
      <c r="A31" s="7"/>
      <c r="B31" s="32"/>
      <c r="C31" s="30"/>
      <c r="D31" s="1"/>
    </row>
    <row r="32" spans="1:4" ht="12.75">
      <c r="A32" s="7"/>
      <c r="B32" s="32"/>
      <c r="C32" s="30"/>
      <c r="D32" s="1"/>
    </row>
    <row r="33" spans="1:4" ht="12.75">
      <c r="A33" s="7"/>
      <c r="B33" s="32"/>
      <c r="C33" s="30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1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31.5">
      <c r="A54" s="41" t="s">
        <v>11</v>
      </c>
      <c r="B54" s="37">
        <v>0</v>
      </c>
      <c r="C54" s="39"/>
      <c r="D54" s="39"/>
    </row>
    <row r="55" spans="1:4" ht="21" customHeight="1">
      <c r="A55" s="42"/>
      <c r="B55" s="38"/>
      <c r="C55" s="40"/>
      <c r="D55" s="40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35" t="s">
        <v>12</v>
      </c>
      <c r="B62" s="37">
        <v>0</v>
      </c>
      <c r="C62" s="39"/>
      <c r="D62" s="39"/>
    </row>
    <row r="63" spans="1:4" ht="15.75">
      <c r="A63" s="36"/>
      <c r="B63" s="38"/>
      <c r="C63" s="40"/>
      <c r="D63" s="40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13</v>
      </c>
      <c r="B68" s="10">
        <f>B15+B20</f>
        <v>25591.370000000003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14</v>
      </c>
      <c r="B71" s="3"/>
      <c r="C71" s="33" t="s">
        <v>15</v>
      </c>
      <c r="D71" s="33"/>
    </row>
    <row r="72" spans="1:4" ht="15.75">
      <c r="A72" s="4" t="s">
        <v>16</v>
      </c>
      <c r="B72" s="3"/>
      <c r="C72" s="34" t="s">
        <v>25</v>
      </c>
      <c r="D72" s="34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33" t="s">
        <v>18</v>
      </c>
      <c r="D76" s="33"/>
    </row>
    <row r="77" spans="2:4" ht="15.75">
      <c r="B77" s="3"/>
      <c r="C77" s="33" t="s">
        <v>19</v>
      </c>
      <c r="D77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13">
      <selection activeCell="G33" sqref="G33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31.00390625" style="0" customWidth="1"/>
    <col min="4" max="4" width="32.003906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f>B16+B17</f>
        <v>0</v>
      </c>
      <c r="C15" s="39"/>
      <c r="D15" s="39"/>
    </row>
    <row r="16" spans="1:4" ht="12.75">
      <c r="A16" s="1"/>
      <c r="B16" s="2"/>
      <c r="C16" s="1"/>
      <c r="D16" s="1"/>
    </row>
    <row r="17" spans="1:4" ht="12.75">
      <c r="A17" s="1"/>
      <c r="B17" s="29"/>
      <c r="C17" s="1"/>
      <c r="D17" s="1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6"/>
    </row>
    <row r="20" spans="1:4" ht="12.75" customHeight="1">
      <c r="A20" s="21"/>
      <c r="B20" s="2"/>
      <c r="C20" s="1"/>
      <c r="D20" s="6"/>
    </row>
    <row r="21" spans="1:4" ht="12.75" customHeight="1">
      <c r="A21" s="20"/>
      <c r="B21" s="2"/>
      <c r="C21" s="1"/>
      <c r="D21" s="6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5.75">
      <c r="A26" s="35" t="s">
        <v>7</v>
      </c>
      <c r="B26" s="37">
        <f>SUM(A28:B49)</f>
        <v>4960.19</v>
      </c>
      <c r="C26" s="55"/>
      <c r="D26" s="53"/>
    </row>
    <row r="27" spans="1:4" ht="12.75">
      <c r="A27" s="7"/>
      <c r="B27" s="2">
        <v>414.16</v>
      </c>
      <c r="C27" s="7" t="s">
        <v>154</v>
      </c>
      <c r="D27" s="1" t="s">
        <v>63</v>
      </c>
    </row>
    <row r="28" spans="1:4" ht="12.75">
      <c r="A28" s="7"/>
      <c r="B28" s="2">
        <v>2433.99</v>
      </c>
      <c r="C28" s="7" t="s">
        <v>155</v>
      </c>
      <c r="D28" s="1" t="s">
        <v>29</v>
      </c>
    </row>
    <row r="29" spans="1:4" ht="12.75">
      <c r="A29" s="7"/>
      <c r="B29" s="11">
        <v>2411.2</v>
      </c>
      <c r="C29" s="1" t="s">
        <v>156</v>
      </c>
      <c r="D29" s="1" t="s">
        <v>29</v>
      </c>
    </row>
    <row r="30" spans="1:4" ht="12.75">
      <c r="A30" s="7"/>
      <c r="B30" s="8">
        <v>115</v>
      </c>
      <c r="C30" s="7" t="s">
        <v>94</v>
      </c>
      <c r="D30" s="1" t="s">
        <v>63</v>
      </c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1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31.5">
      <c r="A52" s="41" t="s">
        <v>11</v>
      </c>
      <c r="B52" s="37">
        <v>0</v>
      </c>
      <c r="C52" s="39"/>
      <c r="D52" s="39"/>
    </row>
    <row r="53" spans="1:4" ht="19.5" customHeight="1">
      <c r="A53" s="42"/>
      <c r="B53" s="38"/>
      <c r="C53" s="40"/>
      <c r="D53" s="40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35" t="s">
        <v>12</v>
      </c>
      <c r="B60" s="37">
        <f>B62+B63</f>
        <v>0</v>
      </c>
      <c r="C60" s="39"/>
      <c r="D60" s="39"/>
    </row>
    <row r="61" spans="1:4" ht="15.75">
      <c r="A61" s="36"/>
      <c r="B61" s="38"/>
      <c r="C61" s="40"/>
      <c r="D61" s="40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13</v>
      </c>
      <c r="B66" s="10">
        <f>B15</f>
        <v>0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14</v>
      </c>
      <c r="B69" s="3"/>
      <c r="C69" s="33" t="s">
        <v>15</v>
      </c>
      <c r="D69" s="33"/>
    </row>
    <row r="70" spans="1:4" ht="15.75">
      <c r="A70" s="4" t="s">
        <v>16</v>
      </c>
      <c r="B70" s="3"/>
      <c r="C70" s="34" t="s">
        <v>17</v>
      </c>
      <c r="D70" s="34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33" t="s">
        <v>18</v>
      </c>
      <c r="D74" s="33"/>
    </row>
    <row r="75" spans="2:4" ht="15.75">
      <c r="B75" s="3"/>
      <c r="C75" s="33" t="s">
        <v>19</v>
      </c>
      <c r="D75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G76"/>
  <sheetViews>
    <sheetView workbookViewId="0" topLeftCell="A8">
      <selection activeCell="C23" sqref="C23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35.421875" style="0" customWidth="1"/>
    <col min="4" max="4" width="20.5742187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2.75">
      <c r="A16" s="1"/>
      <c r="B16" s="8"/>
      <c r="C16" s="7"/>
      <c r="D16" s="6"/>
    </row>
    <row r="17" spans="1:4" ht="12.75">
      <c r="A17" s="1"/>
      <c r="B17" s="8"/>
      <c r="C17" s="7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0"/>
      <c r="B20" s="71"/>
      <c r="C20" s="70"/>
      <c r="D20" s="72"/>
    </row>
    <row r="21" spans="1:4" ht="15.75">
      <c r="A21" s="57" t="s">
        <v>7</v>
      </c>
      <c r="B21" s="10">
        <f>B22+B23+B24+B25+B27+B28+B29+B30+B31+B32+B33+B34+B35+B36+B37+B38+B39+B40+B41+B42+B43+B44+B45+B46+B47+B48+B49+B50+B51+B26</f>
        <v>1364</v>
      </c>
      <c r="C21" s="59"/>
      <c r="D21" s="59"/>
    </row>
    <row r="22" spans="1:4" ht="12.75">
      <c r="A22" s="7"/>
      <c r="B22" s="8">
        <v>1364</v>
      </c>
      <c r="C22" s="1" t="s">
        <v>157</v>
      </c>
      <c r="D22" s="1" t="s">
        <v>63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1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1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1"/>
      <c r="D28" s="1"/>
    </row>
    <row r="29" spans="1:4" ht="12.75">
      <c r="A29" s="7"/>
      <c r="B29" s="8"/>
      <c r="C29" s="7"/>
      <c r="D29" s="7"/>
    </row>
    <row r="30" spans="1:4" ht="12.75">
      <c r="A30" s="7"/>
      <c r="B30" s="8"/>
      <c r="C30" s="7"/>
      <c r="D30" s="7"/>
    </row>
    <row r="31" spans="1:4" ht="12.75">
      <c r="A31" s="7"/>
      <c r="B31" s="8"/>
      <c r="C31" s="7"/>
      <c r="D31" s="7"/>
    </row>
    <row r="32" spans="1:4" ht="12.75">
      <c r="A32" s="7"/>
      <c r="B32" s="8"/>
      <c r="C32" s="7"/>
      <c r="D32" s="7"/>
    </row>
    <row r="33" spans="1:7" ht="12.75">
      <c r="A33" s="7"/>
      <c r="B33" s="8"/>
      <c r="C33" s="7"/>
      <c r="D33" s="7"/>
      <c r="G33" s="22"/>
    </row>
    <row r="34" spans="1:7" ht="12.75">
      <c r="A34" s="7"/>
      <c r="B34" s="8"/>
      <c r="C34" s="1"/>
      <c r="D34" s="7"/>
      <c r="G34" s="22"/>
    </row>
    <row r="35" spans="1:7" ht="12.75">
      <c r="A35" s="7"/>
      <c r="B35" s="8"/>
      <c r="C35" s="1"/>
      <c r="D35" s="7"/>
      <c r="G35" s="23"/>
    </row>
    <row r="36" spans="1:7" ht="12.75">
      <c r="A36" s="7"/>
      <c r="B36" s="8"/>
      <c r="C36" s="7"/>
      <c r="D36" s="7"/>
      <c r="G36" s="23"/>
    </row>
    <row r="37" spans="1:7" ht="12.75">
      <c r="A37" s="7"/>
      <c r="B37" s="8"/>
      <c r="C37" s="7"/>
      <c r="D37" s="7"/>
      <c r="G37" s="23"/>
    </row>
    <row r="38" spans="1:7" ht="12.75">
      <c r="A38" s="7"/>
      <c r="B38" s="8"/>
      <c r="C38" s="7"/>
      <c r="D38" s="7"/>
      <c r="G38" s="23"/>
    </row>
    <row r="39" spans="1:7" ht="12.75">
      <c r="A39" s="7"/>
      <c r="B39" s="8"/>
      <c r="C39" s="7"/>
      <c r="D39" s="7"/>
      <c r="G39" s="23"/>
    </row>
    <row r="40" spans="1:7" ht="12.75">
      <c r="A40" s="7"/>
      <c r="B40" s="8"/>
      <c r="C40" s="7"/>
      <c r="D40" s="7"/>
      <c r="G40" s="23"/>
    </row>
    <row r="41" spans="1:7" ht="12.75">
      <c r="A41" s="7"/>
      <c r="B41" s="8"/>
      <c r="C41" s="7"/>
      <c r="D41" s="7"/>
      <c r="G41" s="23"/>
    </row>
    <row r="42" spans="1:7" ht="12.75">
      <c r="A42" s="7"/>
      <c r="B42" s="8"/>
      <c r="C42" s="7"/>
      <c r="D42" s="7"/>
      <c r="G42" s="23"/>
    </row>
    <row r="43" spans="1:7" ht="12.75">
      <c r="A43" s="7"/>
      <c r="B43" s="8"/>
      <c r="C43" s="7"/>
      <c r="D43" s="7"/>
      <c r="G43" s="23"/>
    </row>
    <row r="44" spans="1:7" ht="12.75">
      <c r="A44" s="7"/>
      <c r="B44" s="8"/>
      <c r="C44" s="7"/>
      <c r="D44" s="7"/>
      <c r="G44" s="23"/>
    </row>
    <row r="45" spans="1:7" ht="12.75">
      <c r="A45" s="7"/>
      <c r="B45" s="8"/>
      <c r="C45" s="7"/>
      <c r="D45" s="7"/>
      <c r="G45" s="23"/>
    </row>
    <row r="46" spans="1:7" ht="12.75">
      <c r="A46" s="7"/>
      <c r="B46" s="8"/>
      <c r="C46" s="7"/>
      <c r="D46" s="7"/>
      <c r="G46" s="23"/>
    </row>
    <row r="47" spans="1:7" ht="12.75">
      <c r="A47" s="7"/>
      <c r="B47" s="8"/>
      <c r="C47" s="7"/>
      <c r="D47" s="7"/>
      <c r="G47" s="23"/>
    </row>
    <row r="48" spans="1:7" ht="12.75">
      <c r="A48" s="7"/>
      <c r="B48" s="8"/>
      <c r="C48" s="7"/>
      <c r="D48" s="7"/>
      <c r="G48" s="23"/>
    </row>
    <row r="49" spans="1:4" ht="12.75">
      <c r="A49" s="7"/>
      <c r="B49" s="8"/>
      <c r="C49" s="7"/>
      <c r="D49" s="7"/>
    </row>
    <row r="50" spans="1:4" ht="12.75">
      <c r="A50" s="1"/>
      <c r="B50" s="2"/>
      <c r="C50" s="7"/>
      <c r="D50" s="7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41" t="s">
        <v>11</v>
      </c>
      <c r="B53" s="37">
        <v>0</v>
      </c>
      <c r="C53" s="39"/>
      <c r="D53" s="39"/>
    </row>
    <row r="54" spans="1:4" ht="18.75" customHeight="1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5" t="s">
        <v>12</v>
      </c>
      <c r="B61" s="37">
        <v>0</v>
      </c>
      <c r="C61" s="39"/>
      <c r="D61" s="39"/>
    </row>
    <row r="62" spans="1:4" ht="15.75">
      <c r="A62" s="36"/>
      <c r="B62" s="38"/>
      <c r="C62" s="40"/>
      <c r="D62" s="40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13</v>
      </c>
      <c r="B67" s="10">
        <f>B21</f>
        <v>1364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14</v>
      </c>
      <c r="B70" s="3"/>
      <c r="C70" s="33" t="s">
        <v>15</v>
      </c>
      <c r="D70" s="33"/>
    </row>
    <row r="71" spans="1:4" ht="15.75">
      <c r="A71" s="4" t="s">
        <v>16</v>
      </c>
      <c r="B71" s="3"/>
      <c r="C71" s="34" t="s">
        <v>26</v>
      </c>
      <c r="D71" s="3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3" t="s">
        <v>18</v>
      </c>
      <c r="D75" s="33"/>
    </row>
    <row r="76" spans="2:4" ht="15.75">
      <c r="B76" s="3"/>
      <c r="C76" s="33" t="s">
        <v>19</v>
      </c>
      <c r="D76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4">
      <selection activeCell="D21" sqref="D21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6.281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2.75">
      <c r="A16" s="1"/>
      <c r="B16" s="11"/>
      <c r="C16" s="1"/>
      <c r="D16" s="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 customHeight="1">
      <c r="A20" s="35" t="s">
        <v>7</v>
      </c>
      <c r="B20" s="37">
        <f>B21+B22+B23+B24</f>
        <v>3448</v>
      </c>
      <c r="C20" s="39"/>
      <c r="D20" s="39"/>
    </row>
    <row r="21" spans="1:4" ht="12.75">
      <c r="A21" s="7"/>
      <c r="B21" s="71">
        <v>3448</v>
      </c>
      <c r="C21" s="70" t="s">
        <v>100</v>
      </c>
      <c r="D21" s="72" t="s">
        <v>8</v>
      </c>
    </row>
    <row r="22" spans="1:4" ht="12.75">
      <c r="A22" s="7"/>
      <c r="B22" s="11"/>
      <c r="C22" s="1"/>
      <c r="D22" s="1"/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31.5">
      <c r="A50" s="41" t="s">
        <v>11</v>
      </c>
      <c r="B50" s="37">
        <v>0</v>
      </c>
      <c r="C50" s="39"/>
      <c r="D50" s="39"/>
    </row>
    <row r="51" spans="1:4" ht="21" customHeight="1">
      <c r="A51" s="42"/>
      <c r="B51" s="38"/>
      <c r="C51" s="40"/>
      <c r="D51" s="40"/>
    </row>
    <row r="52" spans="1:4" ht="12.75">
      <c r="A52" s="1"/>
      <c r="B52" s="1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5.75">
      <c r="A58" s="35" t="s">
        <v>12</v>
      </c>
      <c r="B58" s="37">
        <v>0</v>
      </c>
      <c r="C58" s="39"/>
      <c r="D58" s="39"/>
    </row>
    <row r="59" spans="1:4" ht="15.75">
      <c r="A59" s="36"/>
      <c r="B59" s="38"/>
      <c r="C59" s="40"/>
      <c r="D59" s="40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13</v>
      </c>
      <c r="B64" s="10">
        <f>B20+B15</f>
        <v>3448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14</v>
      </c>
      <c r="B67" s="3"/>
      <c r="C67" s="33" t="s">
        <v>15</v>
      </c>
      <c r="D67" s="33"/>
    </row>
    <row r="68" spans="1:4" ht="15.75">
      <c r="A68" s="4" t="s">
        <v>16</v>
      </c>
      <c r="B68" s="3"/>
      <c r="C68" s="34" t="s">
        <v>27</v>
      </c>
      <c r="D68" s="34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33" t="s">
        <v>18</v>
      </c>
      <c r="D72" s="33"/>
    </row>
    <row r="73" spans="2:4" ht="15.75">
      <c r="B73" s="3"/>
      <c r="C73" s="33" t="s">
        <v>19</v>
      </c>
      <c r="D73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34">
      <selection activeCell="B16" sqref="B16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41.28125" style="0" customWidth="1"/>
    <col min="4" max="4" width="20.003906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4679</v>
      </c>
      <c r="C15" s="39"/>
      <c r="D15" s="39"/>
    </row>
    <row r="16" spans="1:4" ht="12.75">
      <c r="A16" s="1"/>
      <c r="B16" s="2">
        <v>4679</v>
      </c>
      <c r="C16" s="1" t="s">
        <v>155</v>
      </c>
      <c r="D16" s="6" t="s">
        <v>158</v>
      </c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5" t="s">
        <v>7</v>
      </c>
      <c r="B20" s="37">
        <f>SUM(B21:B50)</f>
        <v>0</v>
      </c>
      <c r="C20" s="39"/>
      <c r="D20" s="39"/>
    </row>
    <row r="21" spans="1:4" ht="12.75">
      <c r="A21" s="7"/>
      <c r="B21" s="8"/>
      <c r="C21" s="7"/>
      <c r="D21" s="1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2"/>
      <c r="C24" s="1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1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41" t="s">
        <v>11</v>
      </c>
      <c r="B53" s="37">
        <f>SUM(B55:B58)</f>
        <v>0</v>
      </c>
      <c r="C53" s="39"/>
      <c r="D53" s="39"/>
    </row>
    <row r="54" spans="1:4" ht="22.5" customHeight="1">
      <c r="A54" s="42"/>
      <c r="B54" s="38"/>
      <c r="C54" s="40"/>
      <c r="D54" s="40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5" t="s">
        <v>12</v>
      </c>
      <c r="B61" s="37">
        <v>0</v>
      </c>
      <c r="C61" s="39"/>
      <c r="D61" s="39"/>
    </row>
    <row r="62" spans="1:4" ht="15.75">
      <c r="A62" s="36"/>
      <c r="B62" s="38"/>
      <c r="C62" s="40"/>
      <c r="D62" s="40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13</v>
      </c>
      <c r="B67" s="10">
        <f>B15+B20</f>
        <v>4679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14</v>
      </c>
      <c r="B70" s="3"/>
      <c r="C70" s="33" t="s">
        <v>15</v>
      </c>
      <c r="D70" s="33"/>
    </row>
    <row r="71" spans="1:4" ht="15.75">
      <c r="A71" s="4" t="s">
        <v>16</v>
      </c>
      <c r="B71" s="3"/>
      <c r="C71" s="34" t="s">
        <v>27</v>
      </c>
      <c r="D71" s="3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3" t="s">
        <v>18</v>
      </c>
      <c r="D75" s="33"/>
    </row>
    <row r="76" spans="2:4" ht="15.75">
      <c r="B76" s="3"/>
      <c r="C76" s="33" t="s">
        <v>19</v>
      </c>
      <c r="D76" s="33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37">
      <selection activeCell="B21" sqref="B21:D31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24.85156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5.75">
      <c r="A16" s="36"/>
      <c r="B16" s="38"/>
      <c r="C16" s="40"/>
      <c r="D16" s="40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5" t="s">
        <v>7</v>
      </c>
      <c r="B20" s="37">
        <f>SUM(B21:B50)</f>
        <v>0</v>
      </c>
      <c r="C20" s="39"/>
      <c r="D20" s="39"/>
    </row>
    <row r="21" spans="1:4" ht="12.75">
      <c r="A21" s="7"/>
      <c r="B21" s="11"/>
      <c r="C21" s="1"/>
      <c r="D21" s="1"/>
    </row>
    <row r="22" spans="1:4" ht="12.75">
      <c r="A22" s="7"/>
      <c r="B22" s="11"/>
      <c r="C22" s="1"/>
      <c r="D22" s="1"/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1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41" t="s">
        <v>11</v>
      </c>
      <c r="B53" s="37">
        <f>SUM(B55:B58)</f>
        <v>0</v>
      </c>
      <c r="C53" s="39"/>
      <c r="D53" s="39"/>
    </row>
    <row r="54" spans="1:4" ht="18" customHeight="1">
      <c r="A54" s="42"/>
      <c r="B54" s="38"/>
      <c r="C54" s="40"/>
      <c r="D54" s="40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5" t="s">
        <v>12</v>
      </c>
      <c r="B61" s="37">
        <v>0</v>
      </c>
      <c r="C61" s="39"/>
      <c r="D61" s="39"/>
    </row>
    <row r="62" spans="1:4" ht="15.75">
      <c r="A62" s="36"/>
      <c r="B62" s="38"/>
      <c r="C62" s="40"/>
      <c r="D62" s="40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13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14</v>
      </c>
      <c r="B70" s="3"/>
      <c r="C70" s="33" t="s">
        <v>15</v>
      </c>
      <c r="D70" s="33"/>
    </row>
    <row r="71" spans="1:4" ht="15.75">
      <c r="A71" s="4" t="s">
        <v>16</v>
      </c>
      <c r="B71" s="3"/>
      <c r="C71" s="34" t="s">
        <v>27</v>
      </c>
      <c r="D71" s="3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3" t="s">
        <v>18</v>
      </c>
      <c r="D75" s="33"/>
    </row>
    <row r="76" spans="2:4" ht="15.75">
      <c r="B76" s="3"/>
      <c r="C76" s="33" t="s">
        <v>19</v>
      </c>
      <c r="D76" s="33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4:D74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24.8515625" style="0" customWidth="1"/>
  </cols>
  <sheetData>
    <row r="4" spans="1:4" ht="15.75">
      <c r="A4" s="33" t="s">
        <v>0</v>
      </c>
      <c r="B4" s="33"/>
      <c r="C4" s="33"/>
      <c r="D4" s="33"/>
    </row>
    <row r="5" spans="1:4" ht="15.75">
      <c r="A5" s="33" t="s">
        <v>1</v>
      </c>
      <c r="B5" s="33"/>
      <c r="C5" s="33"/>
      <c r="D5" s="33"/>
    </row>
    <row r="10" spans="1:4" ht="31.5">
      <c r="A10" s="48" t="s">
        <v>2</v>
      </c>
      <c r="B10" s="48" t="s">
        <v>3</v>
      </c>
      <c r="C10" s="48" t="s">
        <v>4</v>
      </c>
      <c r="D10" s="48" t="s">
        <v>5</v>
      </c>
    </row>
    <row r="11" spans="1:4" ht="15.75">
      <c r="A11" s="49"/>
      <c r="B11" s="51"/>
      <c r="C11" s="49"/>
      <c r="D11" s="49"/>
    </row>
    <row r="12" spans="1:4" ht="15.75">
      <c r="A12" s="50"/>
      <c r="B12" s="52"/>
      <c r="C12" s="50"/>
      <c r="D12" s="50"/>
    </row>
    <row r="13" spans="1:4" ht="15.75">
      <c r="A13" s="35" t="s">
        <v>6</v>
      </c>
      <c r="B13" s="37">
        <v>0</v>
      </c>
      <c r="C13" s="39"/>
      <c r="D13" s="39"/>
    </row>
    <row r="14" spans="1:4" ht="15.75">
      <c r="A14" s="36"/>
      <c r="B14" s="38"/>
      <c r="C14" s="40"/>
      <c r="D14" s="40"/>
    </row>
    <row r="15" spans="1:4" ht="12.75">
      <c r="A15" s="1"/>
      <c r="B15" s="2"/>
      <c r="C15" s="1"/>
      <c r="D15" s="6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5.75">
      <c r="A18" s="35" t="s">
        <v>7</v>
      </c>
      <c r="B18" s="37">
        <f>SUM(B19:B48)</f>
        <v>3500</v>
      </c>
      <c r="C18" s="39"/>
      <c r="D18" s="39"/>
    </row>
    <row r="19" spans="1:4" ht="12.75">
      <c r="A19" s="7"/>
      <c r="B19" s="11">
        <v>3500</v>
      </c>
      <c r="C19" s="1" t="s">
        <v>9</v>
      </c>
      <c r="D19" s="1" t="s">
        <v>10</v>
      </c>
    </row>
    <row r="20" spans="1:4" ht="12.75">
      <c r="A20" s="7"/>
      <c r="B20" s="11"/>
      <c r="C20" s="1"/>
      <c r="D20" s="1"/>
    </row>
    <row r="21" spans="1:4" ht="12.75">
      <c r="A21" s="7"/>
      <c r="B21" s="1"/>
      <c r="C21" s="1"/>
      <c r="D21" s="1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1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30.75" customHeight="1">
      <c r="A51" s="41" t="s">
        <v>11</v>
      </c>
      <c r="B51" s="37">
        <f>SUM(B53:B56)</f>
        <v>0</v>
      </c>
      <c r="C51" s="39"/>
      <c r="D51" s="39"/>
    </row>
    <row r="52" spans="1:4" ht="15.75" hidden="1">
      <c r="A52" s="42"/>
      <c r="B52" s="38"/>
      <c r="C52" s="40"/>
      <c r="D52" s="40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35" t="s">
        <v>12</v>
      </c>
      <c r="B59" s="37">
        <v>0</v>
      </c>
      <c r="C59" s="39"/>
      <c r="D59" s="39"/>
    </row>
    <row r="60" spans="1:4" ht="15.75">
      <c r="A60" s="36"/>
      <c r="B60" s="38"/>
      <c r="C60" s="40"/>
      <c r="D60" s="40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13</v>
      </c>
      <c r="B65" s="10">
        <f>B13+B18</f>
        <v>3500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14</v>
      </c>
      <c r="B68" s="3"/>
      <c r="C68" s="33" t="s">
        <v>15</v>
      </c>
      <c r="D68" s="33"/>
    </row>
    <row r="69" spans="1:4" ht="15.75">
      <c r="A69" s="4" t="s">
        <v>16</v>
      </c>
      <c r="B69" s="3"/>
      <c r="C69" s="34" t="s">
        <v>27</v>
      </c>
      <c r="D69" s="34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3" t="s">
        <v>18</v>
      </c>
      <c r="D73" s="33"/>
    </row>
    <row r="74" spans="2:4" ht="15.75">
      <c r="B74" s="3"/>
      <c r="C74" s="33" t="s">
        <v>19</v>
      </c>
      <c r="D74" s="3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22">
      <selection activeCell="C23" sqref="C23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33" t="s">
        <v>0</v>
      </c>
      <c r="B4" s="33"/>
      <c r="C4" s="33"/>
      <c r="D4" s="33"/>
    </row>
    <row r="5" spans="1:4" ht="15.75">
      <c r="A5" s="33" t="s">
        <v>1</v>
      </c>
      <c r="B5" s="33"/>
      <c r="C5" s="33"/>
      <c r="D5" s="33"/>
    </row>
    <row r="10" spans="1:4" ht="31.5">
      <c r="A10" s="48" t="s">
        <v>2</v>
      </c>
      <c r="B10" s="48" t="s">
        <v>3</v>
      </c>
      <c r="C10" s="48" t="s">
        <v>4</v>
      </c>
      <c r="D10" s="48" t="s">
        <v>5</v>
      </c>
    </row>
    <row r="11" spans="1:4" ht="15.75">
      <c r="A11" s="49"/>
      <c r="B11" s="51"/>
      <c r="C11" s="49"/>
      <c r="D11" s="49"/>
    </row>
    <row r="12" spans="1:4" ht="15.75">
      <c r="A12" s="50"/>
      <c r="B12" s="52"/>
      <c r="C12" s="50"/>
      <c r="D12" s="50"/>
    </row>
    <row r="13" spans="1:4" ht="15.75">
      <c r="A13" s="35" t="s">
        <v>6</v>
      </c>
      <c r="B13" s="37">
        <v>0</v>
      </c>
      <c r="C13" s="39"/>
      <c r="D13" s="39"/>
    </row>
    <row r="14" spans="1:4" ht="15.75">
      <c r="A14" s="36"/>
      <c r="B14" s="38"/>
      <c r="C14" s="40"/>
      <c r="D14" s="40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21" customHeight="1">
      <c r="A22" s="35" t="s">
        <v>7</v>
      </c>
      <c r="B22" s="37">
        <f>B23+B24</f>
        <v>0</v>
      </c>
      <c r="C22" s="39"/>
      <c r="D22" s="39"/>
    </row>
    <row r="23" spans="1:4" ht="15" customHeight="1">
      <c r="A23" s="57"/>
      <c r="B23" s="61"/>
      <c r="C23" s="1"/>
      <c r="D23" s="1"/>
    </row>
    <row r="24" spans="1:4" ht="15">
      <c r="A24" s="1"/>
      <c r="B24" s="63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30.75" customHeight="1">
      <c r="A36" s="41" t="s">
        <v>11</v>
      </c>
      <c r="B36" s="37">
        <v>0</v>
      </c>
      <c r="C36" s="39"/>
      <c r="D36" s="39"/>
    </row>
    <row r="37" spans="1:4" ht="13.5" customHeight="1">
      <c r="A37" s="62"/>
      <c r="B37" s="10"/>
      <c r="C37" s="59"/>
      <c r="D37" s="59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35" t="s">
        <v>12</v>
      </c>
      <c r="B44" s="37">
        <v>0</v>
      </c>
      <c r="C44" s="39"/>
      <c r="D44" s="39"/>
    </row>
    <row r="45" spans="1:4" ht="15.75">
      <c r="A45" s="36"/>
      <c r="B45" s="38"/>
      <c r="C45" s="40"/>
      <c r="D45" s="40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13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14</v>
      </c>
      <c r="B53" s="3"/>
      <c r="C53" s="33" t="s">
        <v>15</v>
      </c>
      <c r="D53" s="33"/>
    </row>
    <row r="54" spans="1:4" ht="15.75">
      <c r="A54" s="4" t="s">
        <v>16</v>
      </c>
      <c r="B54" s="3"/>
      <c r="C54" s="34" t="s">
        <v>17</v>
      </c>
      <c r="D54" s="34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33" t="s">
        <v>18</v>
      </c>
      <c r="D58" s="33"/>
    </row>
    <row r="59" spans="2:4" ht="15.75">
      <c r="B59" s="3"/>
      <c r="C59" s="33" t="s">
        <v>19</v>
      </c>
      <c r="D59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D74"/>
  <sheetViews>
    <sheetView workbookViewId="0" topLeftCell="A1">
      <selection activeCell="E23" sqref="E23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24.8515625" style="0" customWidth="1"/>
  </cols>
  <sheetData>
    <row r="4" spans="1:4" ht="15.75">
      <c r="A4" s="33" t="s">
        <v>0</v>
      </c>
      <c r="B4" s="33"/>
      <c r="C4" s="33"/>
      <c r="D4" s="33"/>
    </row>
    <row r="5" spans="1:4" ht="15.75">
      <c r="A5" s="33" t="s">
        <v>1</v>
      </c>
      <c r="B5" s="33"/>
      <c r="C5" s="33"/>
      <c r="D5" s="33"/>
    </row>
    <row r="10" spans="1:4" ht="31.5">
      <c r="A10" s="48" t="s">
        <v>2</v>
      </c>
      <c r="B10" s="48" t="s">
        <v>3</v>
      </c>
      <c r="C10" s="48" t="s">
        <v>4</v>
      </c>
      <c r="D10" s="48" t="s">
        <v>5</v>
      </c>
    </row>
    <row r="11" spans="1:4" ht="15.75">
      <c r="A11" s="49"/>
      <c r="B11" s="51"/>
      <c r="C11" s="49"/>
      <c r="D11" s="49"/>
    </row>
    <row r="12" spans="1:4" ht="15.75">
      <c r="A12" s="50"/>
      <c r="B12" s="52"/>
      <c r="C12" s="50"/>
      <c r="D12" s="50"/>
    </row>
    <row r="13" spans="1:4" ht="15.75">
      <c r="A13" s="35" t="s">
        <v>6</v>
      </c>
      <c r="B13" s="37">
        <v>0</v>
      </c>
      <c r="C13" s="39"/>
      <c r="D13" s="39"/>
    </row>
    <row r="14" spans="1:4" ht="15.75">
      <c r="A14" s="36"/>
      <c r="B14" s="38"/>
      <c r="C14" s="40"/>
      <c r="D14" s="40"/>
    </row>
    <row r="15" spans="1:4" ht="12.75">
      <c r="A15" s="1"/>
      <c r="B15" s="2"/>
      <c r="C15" s="1"/>
      <c r="D15" s="6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5.75">
      <c r="A18" s="35" t="s">
        <v>7</v>
      </c>
      <c r="B18" s="37">
        <f>SUM(B19:B48)</f>
        <v>0</v>
      </c>
      <c r="C18" s="39"/>
      <c r="D18" s="39"/>
    </row>
    <row r="19" spans="1:4" ht="12.75">
      <c r="A19" s="7"/>
      <c r="B19" s="11"/>
      <c r="C19" s="1"/>
      <c r="D19" s="1"/>
    </row>
    <row r="20" spans="1:4" ht="12.75">
      <c r="A20" s="7"/>
      <c r="B20" s="11"/>
      <c r="C20" s="1"/>
      <c r="D20" s="1"/>
    </row>
    <row r="21" spans="1:4" ht="12.75">
      <c r="A21" s="7"/>
      <c r="B21" s="1"/>
      <c r="C21" s="1"/>
      <c r="D21" s="1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1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31.5">
      <c r="A51" s="41" t="s">
        <v>11</v>
      </c>
      <c r="B51" s="37">
        <f>SUM(B53:B56)</f>
        <v>0</v>
      </c>
      <c r="C51" s="39"/>
      <c r="D51" s="39"/>
    </row>
    <row r="52" spans="1:4" ht="15.75">
      <c r="A52" s="42"/>
      <c r="B52" s="38"/>
      <c r="C52" s="40"/>
      <c r="D52" s="40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35" t="s">
        <v>12</v>
      </c>
      <c r="B59" s="37">
        <v>0</v>
      </c>
      <c r="C59" s="39"/>
      <c r="D59" s="39"/>
    </row>
    <row r="60" spans="1:4" ht="15.75">
      <c r="A60" s="36"/>
      <c r="B60" s="38"/>
      <c r="C60" s="40"/>
      <c r="D60" s="40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13</v>
      </c>
      <c r="B65" s="10">
        <f>B13+B18</f>
        <v>0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14</v>
      </c>
      <c r="B68" s="3"/>
      <c r="C68" s="33" t="s">
        <v>15</v>
      </c>
      <c r="D68" s="33"/>
    </row>
    <row r="69" spans="1:4" ht="15.75">
      <c r="A69" s="4" t="s">
        <v>16</v>
      </c>
      <c r="B69" s="3"/>
      <c r="C69" s="34" t="s">
        <v>27</v>
      </c>
      <c r="D69" s="34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3" t="s">
        <v>18</v>
      </c>
      <c r="D73" s="33"/>
    </row>
    <row r="74" spans="2:4" ht="15.75">
      <c r="B74" s="3"/>
      <c r="C74" s="33" t="s">
        <v>19</v>
      </c>
      <c r="D74" s="33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4:D74"/>
  <sheetViews>
    <sheetView workbookViewId="0" topLeftCell="A43">
      <selection activeCell="G17" sqref="G17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51.7109375" style="0" customWidth="1"/>
  </cols>
  <sheetData>
    <row r="4" spans="1:4" ht="15.75">
      <c r="A4" s="33" t="s">
        <v>0</v>
      </c>
      <c r="B4" s="33"/>
      <c r="C4" s="33"/>
      <c r="D4" s="33"/>
    </row>
    <row r="5" spans="1:4" ht="15.75">
      <c r="A5" s="33" t="s">
        <v>1</v>
      </c>
      <c r="B5" s="33"/>
      <c r="C5" s="33"/>
      <c r="D5" s="33"/>
    </row>
    <row r="10" spans="1:4" ht="31.5">
      <c r="A10" s="48" t="s">
        <v>2</v>
      </c>
      <c r="B10" s="48" t="s">
        <v>3</v>
      </c>
      <c r="C10" s="48" t="s">
        <v>4</v>
      </c>
      <c r="D10" s="48" t="s">
        <v>5</v>
      </c>
    </row>
    <row r="11" spans="1:4" ht="15.75">
      <c r="A11" s="49"/>
      <c r="B11" s="51"/>
      <c r="C11" s="49"/>
      <c r="D11" s="49"/>
    </row>
    <row r="12" spans="1:4" ht="15.75">
      <c r="A12" s="50"/>
      <c r="B12" s="52"/>
      <c r="C12" s="50"/>
      <c r="D12" s="50"/>
    </row>
    <row r="13" spans="1:4" ht="15.75">
      <c r="A13" s="35" t="s">
        <v>6</v>
      </c>
      <c r="B13" s="37">
        <v>0</v>
      </c>
      <c r="C13" s="39"/>
      <c r="D13" s="39"/>
    </row>
    <row r="14" spans="1:4" ht="15.75">
      <c r="A14" s="36"/>
      <c r="B14" s="38"/>
      <c r="C14" s="40"/>
      <c r="D14" s="40"/>
    </row>
    <row r="15" spans="1:4" ht="12.75">
      <c r="A15" s="1"/>
      <c r="B15" s="2"/>
      <c r="C15" s="1"/>
      <c r="D15" s="6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5.75">
      <c r="A18" s="35" t="s">
        <v>7</v>
      </c>
      <c r="B18" s="37">
        <f>SUM(B19:B48)</f>
        <v>453.28</v>
      </c>
      <c r="C18" s="39"/>
      <c r="D18" s="39"/>
    </row>
    <row r="19" spans="1:4" ht="12.75">
      <c r="A19" s="7"/>
      <c r="B19" s="11">
        <v>453.28</v>
      </c>
      <c r="C19" s="1" t="s">
        <v>159</v>
      </c>
      <c r="D19" s="1" t="s">
        <v>160</v>
      </c>
    </row>
    <row r="20" spans="1:4" ht="12.75">
      <c r="A20" s="7"/>
      <c r="B20" s="11"/>
      <c r="C20" s="1"/>
      <c r="D20" s="1"/>
    </row>
    <row r="21" spans="1:4" ht="12.75">
      <c r="A21" s="7"/>
      <c r="B21" s="1"/>
      <c r="C21" s="1"/>
      <c r="D21" s="1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1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31.5">
      <c r="A51" s="41" t="s">
        <v>11</v>
      </c>
      <c r="B51" s="37">
        <f>SUM(B53:B56)</f>
        <v>0</v>
      </c>
      <c r="C51" s="39"/>
      <c r="D51" s="39"/>
    </row>
    <row r="52" spans="1:4" ht="15.75">
      <c r="A52" s="42"/>
      <c r="B52" s="38"/>
      <c r="C52" s="40"/>
      <c r="D52" s="40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35" t="s">
        <v>12</v>
      </c>
      <c r="B59" s="37">
        <v>0</v>
      </c>
      <c r="C59" s="39"/>
      <c r="D59" s="39"/>
    </row>
    <row r="60" spans="1:4" ht="15.75">
      <c r="A60" s="36"/>
      <c r="B60" s="38"/>
      <c r="C60" s="40"/>
      <c r="D60" s="40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13</v>
      </c>
      <c r="B65" s="10">
        <f>B13+B18</f>
        <v>453.28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14</v>
      </c>
      <c r="B68" s="3"/>
      <c r="C68" s="33" t="s">
        <v>15</v>
      </c>
      <c r="D68" s="33"/>
    </row>
    <row r="69" spans="1:4" ht="15.75">
      <c r="A69" s="4" t="s">
        <v>16</v>
      </c>
      <c r="B69" s="3"/>
      <c r="C69" s="34" t="s">
        <v>27</v>
      </c>
      <c r="D69" s="34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3" t="s">
        <v>18</v>
      </c>
      <c r="D73" s="33"/>
    </row>
    <row r="74" spans="2:4" ht="15.75">
      <c r="B74" s="3"/>
      <c r="C74" s="33" t="s">
        <v>19</v>
      </c>
      <c r="D74" s="3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6">
      <selection activeCell="B25" sqref="B25:B26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0.85156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15.7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5.75">
      <c r="A16" s="36"/>
      <c r="B16" s="38"/>
      <c r="C16" s="40"/>
      <c r="D16" s="4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5" t="s">
        <v>7</v>
      </c>
      <c r="B24" s="37">
        <f>SUM(B25:B46)</f>
        <v>46231.729999999996</v>
      </c>
      <c r="C24" s="39"/>
      <c r="D24" s="39"/>
    </row>
    <row r="25" spans="1:4" ht="15.75">
      <c r="A25" s="57"/>
      <c r="B25" s="8">
        <v>10495.3</v>
      </c>
      <c r="C25" s="1" t="s">
        <v>30</v>
      </c>
      <c r="D25" s="1" t="s">
        <v>8</v>
      </c>
    </row>
    <row r="26" spans="1:4" ht="12.75">
      <c r="A26" s="1"/>
      <c r="B26" s="2">
        <v>35736.43</v>
      </c>
      <c r="C26" s="1" t="s">
        <v>31</v>
      </c>
      <c r="D26" s="1" t="s">
        <v>29</v>
      </c>
    </row>
    <row r="27" spans="1:4" ht="12.75">
      <c r="A27" s="1"/>
      <c r="B27" s="8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31.5">
      <c r="A48" s="41" t="s">
        <v>11</v>
      </c>
      <c r="B48" s="37">
        <v>0</v>
      </c>
      <c r="C48" s="39"/>
      <c r="D48" s="39"/>
    </row>
    <row r="49" spans="1:4" ht="17.25" customHeight="1">
      <c r="A49" s="42"/>
      <c r="B49" s="38"/>
      <c r="C49" s="40"/>
      <c r="D49" s="40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35" t="s">
        <v>12</v>
      </c>
      <c r="B56" s="37">
        <v>0</v>
      </c>
      <c r="C56" s="39"/>
      <c r="D56" s="39"/>
    </row>
    <row r="57" spans="1:4" ht="15.75">
      <c r="A57" s="36"/>
      <c r="B57" s="38"/>
      <c r="C57" s="40"/>
      <c r="D57" s="40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13</v>
      </c>
      <c r="B62" s="10">
        <f>B24</f>
        <v>46231.729999999996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14</v>
      </c>
      <c r="B65" s="3"/>
      <c r="C65" s="33" t="s">
        <v>15</v>
      </c>
      <c r="D65" s="33"/>
    </row>
    <row r="66" spans="1:4" ht="15.75">
      <c r="A66" s="4" t="s">
        <v>16</v>
      </c>
      <c r="B66" s="3"/>
      <c r="C66" s="34" t="s">
        <v>17</v>
      </c>
      <c r="D66" s="34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33" t="s">
        <v>18</v>
      </c>
      <c r="D70" s="33"/>
    </row>
    <row r="71" spans="2:4" ht="15.75">
      <c r="B71" s="3"/>
      <c r="C71" s="33" t="s">
        <v>19</v>
      </c>
      <c r="D71" s="3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2">
      <selection activeCell="B25" sqref="B25:D25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6.281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5.75">
      <c r="A16" s="36"/>
      <c r="B16" s="38"/>
      <c r="C16" s="40"/>
      <c r="D16" s="4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5" t="s">
        <v>7</v>
      </c>
      <c r="B24" s="37">
        <f>B25</f>
        <v>0</v>
      </c>
      <c r="C24" s="39"/>
      <c r="D24" s="39"/>
    </row>
    <row r="25" spans="1:4" ht="12.75">
      <c r="A25" s="1"/>
      <c r="B25" s="2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41" t="s">
        <v>11</v>
      </c>
      <c r="B38" s="37">
        <v>0</v>
      </c>
      <c r="C38" s="39"/>
      <c r="D38" s="39"/>
    </row>
    <row r="39" spans="1:4" ht="18" customHeight="1">
      <c r="A39" s="42"/>
      <c r="B39" s="38"/>
      <c r="C39" s="40"/>
      <c r="D39" s="40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5" t="s">
        <v>12</v>
      </c>
      <c r="B46" s="37">
        <v>0</v>
      </c>
      <c r="C46" s="39"/>
      <c r="D46" s="39"/>
    </row>
    <row r="47" spans="1:4" ht="15.75">
      <c r="A47" s="36"/>
      <c r="B47" s="38"/>
      <c r="C47" s="40"/>
      <c r="D47" s="40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13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14</v>
      </c>
      <c r="B55" s="3"/>
      <c r="C55" s="33" t="s">
        <v>15</v>
      </c>
      <c r="D55" s="33"/>
    </row>
    <row r="56" spans="1:4" ht="15.75">
      <c r="A56" s="4" t="s">
        <v>16</v>
      </c>
      <c r="B56" s="3"/>
      <c r="C56" s="34" t="s">
        <v>17</v>
      </c>
      <c r="D56" s="3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3" t="s">
        <v>18</v>
      </c>
      <c r="D60" s="33"/>
    </row>
    <row r="61" spans="2:4" ht="15.75">
      <c r="B61" s="3"/>
      <c r="C61" s="33" t="s">
        <v>19</v>
      </c>
      <c r="D61" s="3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22">
      <selection activeCell="B25" sqref="B25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1.1406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5.75">
      <c r="A16" s="36"/>
      <c r="B16" s="38"/>
      <c r="C16" s="40"/>
      <c r="D16" s="4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5" t="s">
        <v>7</v>
      </c>
      <c r="B24" s="37">
        <v>225.63</v>
      </c>
      <c r="C24" s="39"/>
      <c r="D24" s="39"/>
    </row>
    <row r="25" spans="1:4" ht="12.75">
      <c r="A25" s="1"/>
      <c r="B25" s="8">
        <v>225.63</v>
      </c>
      <c r="C25" s="1" t="s">
        <v>32</v>
      </c>
      <c r="D25" s="1" t="s">
        <v>29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7"/>
      <c r="D32" s="1"/>
    </row>
    <row r="33" spans="1:4" ht="12.75">
      <c r="A33" s="1"/>
      <c r="B33" s="2"/>
      <c r="C33" s="17"/>
      <c r="D33" s="1"/>
    </row>
    <row r="34" spans="1:4" ht="12.75">
      <c r="A34" s="1"/>
      <c r="B34" s="2"/>
      <c r="C34" s="17"/>
      <c r="D34" s="1"/>
    </row>
    <row r="35" spans="1:4" ht="12.75">
      <c r="A35" s="1"/>
      <c r="B35" s="2"/>
      <c r="C35" s="17"/>
      <c r="D35" s="1"/>
    </row>
    <row r="36" spans="1:4" ht="12.75">
      <c r="A36" s="1"/>
      <c r="B36" s="2"/>
      <c r="C36" s="17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31.5">
      <c r="A42" s="41" t="s">
        <v>11</v>
      </c>
      <c r="B42" s="37">
        <v>0</v>
      </c>
      <c r="C42" s="39"/>
      <c r="D42" s="39"/>
    </row>
    <row r="43" spans="1:4" ht="17.25" customHeight="1">
      <c r="A43" s="42"/>
      <c r="B43" s="38"/>
      <c r="C43" s="40"/>
      <c r="D43" s="40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35" t="s">
        <v>12</v>
      </c>
      <c r="B50" s="37">
        <v>0</v>
      </c>
      <c r="C50" s="39"/>
      <c r="D50" s="39"/>
    </row>
    <row r="51" spans="1:4" ht="15.75">
      <c r="A51" s="36"/>
      <c r="B51" s="38"/>
      <c r="C51" s="40"/>
      <c r="D51" s="40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13</v>
      </c>
      <c r="B56" s="10">
        <f>B24</f>
        <v>225.63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14</v>
      </c>
      <c r="B59" s="3"/>
      <c r="C59" s="33" t="s">
        <v>15</v>
      </c>
      <c r="D59" s="33"/>
    </row>
    <row r="60" spans="1:4" ht="15.75">
      <c r="A60" s="4" t="s">
        <v>16</v>
      </c>
      <c r="B60" s="3"/>
      <c r="C60" s="34" t="s">
        <v>17</v>
      </c>
      <c r="D60" s="34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33" t="s">
        <v>18</v>
      </c>
      <c r="D64" s="33"/>
    </row>
    <row r="65" spans="2:4" ht="15.75">
      <c r="B65" s="3"/>
      <c r="C65" s="33" t="s">
        <v>19</v>
      </c>
      <c r="D65" s="3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9">
      <selection activeCell="D29" sqref="D29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5.75">
      <c r="A16" s="36"/>
      <c r="B16" s="38"/>
      <c r="C16" s="40"/>
      <c r="D16" s="4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57" t="s">
        <v>7</v>
      </c>
      <c r="B24" s="37">
        <f>SUM(B25:B33)</f>
        <v>8000</v>
      </c>
      <c r="C24" s="39"/>
      <c r="D24" s="39"/>
    </row>
    <row r="25" spans="1:4" ht="15.75">
      <c r="A25" s="36"/>
      <c r="B25" s="8">
        <v>8000</v>
      </c>
      <c r="C25" s="1" t="s">
        <v>9</v>
      </c>
      <c r="D25" s="1" t="s">
        <v>10</v>
      </c>
    </row>
    <row r="26" spans="1:4" ht="12.75">
      <c r="A26" s="1"/>
      <c r="B26" s="8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41" t="s">
        <v>11</v>
      </c>
      <c r="B38" s="37">
        <v>0</v>
      </c>
      <c r="C38" s="39"/>
      <c r="D38" s="39"/>
    </row>
    <row r="39" spans="1:4" ht="16.5" customHeight="1">
      <c r="A39" s="42"/>
      <c r="B39" s="38"/>
      <c r="C39" s="40"/>
      <c r="D39" s="40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5" t="s">
        <v>12</v>
      </c>
      <c r="B46" s="37">
        <v>0</v>
      </c>
      <c r="C46" s="39"/>
      <c r="D46" s="39"/>
    </row>
    <row r="47" spans="1:4" ht="15.75">
      <c r="A47" s="36"/>
      <c r="B47" s="38"/>
      <c r="C47" s="40"/>
      <c r="D47" s="40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13</v>
      </c>
      <c r="B52" s="10">
        <f>B24</f>
        <v>8000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14</v>
      </c>
      <c r="B55" s="3"/>
      <c r="C55" s="33" t="s">
        <v>15</v>
      </c>
      <c r="D55" s="33"/>
    </row>
    <row r="56" spans="1:4" ht="15.75">
      <c r="A56" s="4" t="s">
        <v>16</v>
      </c>
      <c r="B56" s="3"/>
      <c r="C56" s="34" t="s">
        <v>20</v>
      </c>
      <c r="D56" s="3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3" t="s">
        <v>18</v>
      </c>
      <c r="D60" s="33"/>
    </row>
    <row r="61" spans="2:4" ht="15.75">
      <c r="B61" s="3"/>
      <c r="C61" s="33" t="s">
        <v>19</v>
      </c>
      <c r="D61" s="3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6">
      <selection activeCell="C25" sqref="C25:D25"/>
    </sheetView>
  </sheetViews>
  <sheetFormatPr defaultColWidth="9.140625" defaultRowHeight="12.75"/>
  <cols>
    <col min="1" max="1" width="32.28125" style="0" customWidth="1"/>
    <col min="2" max="2" width="11.28125" style="0" customWidth="1"/>
    <col min="3" max="3" width="26.28125" style="0" customWidth="1"/>
    <col min="4" max="4" width="21.1406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f>B17</f>
        <v>0</v>
      </c>
      <c r="C15" s="39"/>
      <c r="D15" s="39"/>
    </row>
    <row r="16" spans="1:4" ht="15.75">
      <c r="A16" s="36"/>
      <c r="B16" s="38"/>
      <c r="C16" s="40"/>
      <c r="D16" s="4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5" t="s">
        <v>7</v>
      </c>
      <c r="B24" s="37">
        <f>B26+B27+B28+B29+B30+B31+B32+B33+B34+B35+B36+B25</f>
        <v>1695</v>
      </c>
      <c r="C24" s="39"/>
      <c r="D24" s="39"/>
    </row>
    <row r="25" spans="1:4" ht="12.75">
      <c r="A25" s="1"/>
      <c r="B25" s="2">
        <v>1695</v>
      </c>
      <c r="C25" s="1" t="s">
        <v>33</v>
      </c>
      <c r="D25" s="1" t="s">
        <v>29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8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41" t="s">
        <v>11</v>
      </c>
      <c r="B38" s="37">
        <v>0</v>
      </c>
      <c r="C38" s="39"/>
      <c r="D38" s="39"/>
    </row>
    <row r="39" spans="1:4" ht="18.75" customHeight="1">
      <c r="A39" s="42"/>
      <c r="B39" s="38"/>
      <c r="C39" s="40"/>
      <c r="D39" s="40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5" t="s">
        <v>12</v>
      </c>
      <c r="B46" s="37">
        <v>0</v>
      </c>
      <c r="C46" s="39"/>
      <c r="D46" s="39"/>
    </row>
    <row r="47" spans="1:4" ht="15.75">
      <c r="A47" s="36"/>
      <c r="B47" s="38"/>
      <c r="C47" s="40"/>
      <c r="D47" s="40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13</v>
      </c>
      <c r="B52" s="10">
        <f>B15+B24</f>
        <v>1695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14</v>
      </c>
      <c r="B55" s="3"/>
      <c r="C55" s="33" t="s">
        <v>15</v>
      </c>
      <c r="D55" s="33"/>
    </row>
    <row r="56" spans="1:4" ht="15.75">
      <c r="A56" s="4" t="s">
        <v>16</v>
      </c>
      <c r="B56" s="3"/>
      <c r="C56" s="34" t="s">
        <v>17</v>
      </c>
      <c r="D56" s="3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3" t="s">
        <v>18</v>
      </c>
      <c r="D60" s="33"/>
    </row>
    <row r="61" spans="2:4" ht="15.75">
      <c r="B61" s="3"/>
      <c r="C61" s="33" t="s">
        <v>19</v>
      </c>
      <c r="D61" s="3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81"/>
  <sheetViews>
    <sheetView workbookViewId="0" topLeftCell="A22">
      <selection activeCell="C23" sqref="C23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1.57421875" style="0" customWidth="1"/>
    <col min="4" max="4" width="31.8515625" style="0" customWidth="1"/>
    <col min="6" max="6" width="22.421875" style="0" customWidth="1"/>
    <col min="7" max="7" width="18.710937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f>B17+B18+B16</f>
        <v>0</v>
      </c>
      <c r="C15" s="39"/>
      <c r="D15" s="39"/>
    </row>
    <row r="16" spans="1:4" ht="15.75">
      <c r="A16" s="36"/>
      <c r="B16" s="2"/>
      <c r="C16" s="16"/>
      <c r="D16" s="16"/>
    </row>
    <row r="17" spans="1:4" ht="15" customHeight="1">
      <c r="A17" s="1"/>
      <c r="B17" s="2"/>
      <c r="C17" s="1"/>
      <c r="D17" s="1"/>
    </row>
    <row r="18" spans="1:4" ht="12.75">
      <c r="A18" s="1"/>
      <c r="B18" s="29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5" t="s">
        <v>7</v>
      </c>
      <c r="B24" s="37">
        <f>SUM(B25:B56)</f>
        <v>0</v>
      </c>
      <c r="C24" s="39"/>
      <c r="D24" s="39"/>
    </row>
    <row r="25" spans="1:4" ht="12.75">
      <c r="A25" s="1"/>
      <c r="B25" s="11"/>
      <c r="C25" s="1"/>
      <c r="D25" s="1"/>
    </row>
    <row r="26" spans="1:4" ht="12.75">
      <c r="A26" s="1"/>
      <c r="B26" s="11"/>
      <c r="C26" s="1"/>
      <c r="D26" s="1"/>
    </row>
    <row r="27" spans="1:4" ht="12.75">
      <c r="A27" s="1"/>
      <c r="B27" s="11"/>
      <c r="C27" s="1"/>
      <c r="D27" s="15"/>
    </row>
    <row r="28" spans="1:4" ht="12.75">
      <c r="A28" s="1"/>
      <c r="B28" s="24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11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 customHeight="1">
      <c r="A35" s="13"/>
      <c r="B35" s="12"/>
      <c r="C35" s="1"/>
      <c r="D35" s="1"/>
    </row>
    <row r="36" spans="1:4" ht="12.75">
      <c r="A36" s="1"/>
      <c r="B36" s="12"/>
      <c r="C36" s="1"/>
      <c r="D36" s="1"/>
    </row>
    <row r="37" spans="1:4" ht="12.75">
      <c r="A37" s="1"/>
      <c r="B37" s="12"/>
      <c r="C37" s="1"/>
      <c r="D37" s="1"/>
    </row>
    <row r="38" spans="1:4" ht="12.75">
      <c r="A38" s="1"/>
      <c r="B38" s="12"/>
      <c r="C38" s="1"/>
      <c r="D38" s="1"/>
    </row>
    <row r="39" spans="1:4" ht="12.75">
      <c r="A39" s="1"/>
      <c r="B39" s="1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31.5">
      <c r="A64" s="41" t="s">
        <v>11</v>
      </c>
      <c r="B64" s="37">
        <v>0</v>
      </c>
      <c r="C64" s="53"/>
      <c r="D64" s="53"/>
    </row>
    <row r="65" spans="1:4" ht="20.25" customHeight="1">
      <c r="A65" s="42"/>
      <c r="B65" s="38"/>
      <c r="C65" s="54"/>
      <c r="D65" s="54"/>
    </row>
    <row r="66" spans="1:4" ht="15.75">
      <c r="A66" s="35" t="s">
        <v>12</v>
      </c>
      <c r="B66" s="37">
        <v>0</v>
      </c>
      <c r="C66" s="39"/>
      <c r="D66" s="39"/>
    </row>
    <row r="67" spans="1:4" ht="15.75">
      <c r="A67" s="36"/>
      <c r="B67" s="38"/>
      <c r="C67" s="40"/>
      <c r="D67" s="40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5.75">
      <c r="A72" s="9" t="s">
        <v>13</v>
      </c>
      <c r="B72" s="10">
        <f>B24</f>
        <v>0</v>
      </c>
      <c r="C72" s="9"/>
      <c r="D72" s="9"/>
    </row>
    <row r="73" ht="12.75">
      <c r="B73" s="3"/>
    </row>
    <row r="74" ht="12.75">
      <c r="B74" s="3"/>
    </row>
    <row r="75" spans="1:4" ht="15.75">
      <c r="A75" s="5" t="s">
        <v>14</v>
      </c>
      <c r="B75" s="3"/>
      <c r="C75" s="33" t="s">
        <v>15</v>
      </c>
      <c r="D75" s="33"/>
    </row>
    <row r="76" spans="1:4" ht="15.75">
      <c r="A76" s="4" t="s">
        <v>16</v>
      </c>
      <c r="B76" s="3"/>
      <c r="C76" s="34" t="s">
        <v>17</v>
      </c>
      <c r="D76" s="34"/>
    </row>
    <row r="77" ht="12.75">
      <c r="B77" s="3"/>
    </row>
    <row r="78" ht="12.75">
      <c r="B78" s="3"/>
    </row>
    <row r="79" ht="12.75">
      <c r="B79" s="3"/>
    </row>
    <row r="80" spans="2:4" ht="15.75">
      <c r="B80" s="3"/>
      <c r="C80" s="33" t="s">
        <v>18</v>
      </c>
      <c r="D80" s="33"/>
    </row>
    <row r="81" spans="2:4" ht="15.75">
      <c r="B81" s="3"/>
      <c r="C81" s="33" t="s">
        <v>19</v>
      </c>
      <c r="D81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H78"/>
  <sheetViews>
    <sheetView workbookViewId="0" topLeftCell="A30">
      <selection activeCell="B36" sqref="B36:B48"/>
    </sheetView>
  </sheetViews>
  <sheetFormatPr defaultColWidth="9.140625" defaultRowHeight="12.75"/>
  <cols>
    <col min="1" max="1" width="34.57421875" style="0" customWidth="1"/>
    <col min="2" max="2" width="16.7109375" style="0" customWidth="1"/>
    <col min="3" max="3" width="27.7109375" style="0" customWidth="1"/>
    <col min="4" max="4" width="30.28125" style="0" customWidth="1"/>
    <col min="5" max="6" width="9.140625" style="22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15.7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f>B17+B18+B16+B19</f>
        <v>816595.91</v>
      </c>
      <c r="C15" s="39"/>
      <c r="D15" s="39"/>
    </row>
    <row r="16" spans="1:4" ht="15.75" customHeight="1">
      <c r="A16" s="57"/>
      <c r="B16" s="2">
        <v>2561.91</v>
      </c>
      <c r="C16" s="16" t="s">
        <v>34</v>
      </c>
      <c r="D16" s="16" t="s">
        <v>35</v>
      </c>
    </row>
    <row r="17" spans="1:4" ht="14.25" customHeight="1">
      <c r="A17" s="1"/>
      <c r="B17" s="2">
        <v>761156</v>
      </c>
      <c r="C17" s="16" t="s">
        <v>67</v>
      </c>
      <c r="D17" s="16" t="s">
        <v>68</v>
      </c>
    </row>
    <row r="18" spans="1:5" ht="12.75">
      <c r="A18" s="1"/>
      <c r="B18" s="29">
        <v>12278</v>
      </c>
      <c r="C18" s="1" t="s">
        <v>64</v>
      </c>
      <c r="D18" s="1" t="s">
        <v>66</v>
      </c>
      <c r="E18" s="28"/>
    </row>
    <row r="19" spans="1:5" ht="14.25">
      <c r="A19" s="1"/>
      <c r="B19" s="26">
        <v>40600</v>
      </c>
      <c r="C19" s="1" t="s">
        <v>65</v>
      </c>
      <c r="D19" s="1" t="s">
        <v>66</v>
      </c>
      <c r="E19" s="28"/>
    </row>
    <row r="20" spans="1:5" ht="14.25">
      <c r="A20" s="1"/>
      <c r="B20" s="26"/>
      <c r="C20" s="25"/>
      <c r="D20" s="1"/>
      <c r="E20" s="28"/>
    </row>
    <row r="21" spans="1:8" ht="20.25" customHeight="1">
      <c r="A21" s="35" t="s">
        <v>7</v>
      </c>
      <c r="B21" s="38">
        <f>SUM(B22:B54)</f>
        <v>510029.38</v>
      </c>
      <c r="C21" s="58"/>
      <c r="D21" s="58"/>
      <c r="E21" s="28"/>
      <c r="H21" s="56"/>
    </row>
    <row r="22" spans="1:6" ht="12.75" customHeight="1">
      <c r="A22" s="57"/>
      <c r="B22" s="31">
        <v>21233.98</v>
      </c>
      <c r="C22" s="25" t="s">
        <v>36</v>
      </c>
      <c r="D22" s="30" t="s">
        <v>62</v>
      </c>
      <c r="E22" s="28"/>
      <c r="F22" s="64"/>
    </row>
    <row r="23" spans="1:6" ht="12.75">
      <c r="A23" s="1"/>
      <c r="B23" s="31">
        <v>370.6</v>
      </c>
      <c r="C23" s="25" t="s">
        <v>37</v>
      </c>
      <c r="D23" s="1" t="s">
        <v>62</v>
      </c>
      <c r="E23" s="28"/>
      <c r="F23" s="64"/>
    </row>
    <row r="24" spans="1:6" ht="12.75">
      <c r="A24" s="1"/>
      <c r="B24" s="31">
        <v>19521.2</v>
      </c>
      <c r="C24" s="25" t="s">
        <v>38</v>
      </c>
      <c r="D24" s="1" t="s">
        <v>62</v>
      </c>
      <c r="E24" s="28"/>
      <c r="F24" s="64"/>
    </row>
    <row r="25" spans="1:6" ht="12.75">
      <c r="A25" s="1"/>
      <c r="B25" s="31">
        <v>6314.96</v>
      </c>
      <c r="C25" s="25" t="s">
        <v>39</v>
      </c>
      <c r="D25" s="1" t="s">
        <v>62</v>
      </c>
      <c r="E25" s="28"/>
      <c r="F25" s="64"/>
    </row>
    <row r="26" spans="1:6" ht="12.75">
      <c r="A26" s="1"/>
      <c r="B26" s="32">
        <v>15793.66</v>
      </c>
      <c r="C26" s="30" t="s">
        <v>40</v>
      </c>
      <c r="D26" s="1" t="s">
        <v>62</v>
      </c>
      <c r="E26" s="28"/>
      <c r="F26" s="28"/>
    </row>
    <row r="27" spans="1:6" ht="12.75">
      <c r="A27" s="1"/>
      <c r="B27" s="32">
        <v>4003</v>
      </c>
      <c r="C27" s="30" t="s">
        <v>41</v>
      </c>
      <c r="D27" s="1" t="s">
        <v>62</v>
      </c>
      <c r="E27" s="28"/>
      <c r="F27" s="28"/>
    </row>
    <row r="28" spans="1:5" ht="12.75">
      <c r="A28" s="1"/>
      <c r="B28" s="31">
        <v>65004.62</v>
      </c>
      <c r="C28" s="25" t="s">
        <v>42</v>
      </c>
      <c r="D28" s="1" t="s">
        <v>62</v>
      </c>
      <c r="E28" s="28"/>
    </row>
    <row r="29" spans="1:5" ht="12.75">
      <c r="A29" s="1"/>
      <c r="B29" s="31">
        <v>25664.66</v>
      </c>
      <c r="C29" s="25" t="s">
        <v>56</v>
      </c>
      <c r="D29" s="1" t="s">
        <v>62</v>
      </c>
      <c r="E29" s="28"/>
    </row>
    <row r="30" spans="1:5" ht="12.75">
      <c r="A30" s="1"/>
      <c r="B30" s="31">
        <v>21482.28</v>
      </c>
      <c r="C30" s="25" t="s">
        <v>43</v>
      </c>
      <c r="D30" s="1" t="s">
        <v>62</v>
      </c>
      <c r="E30" s="28"/>
    </row>
    <row r="31" spans="1:5" ht="12.75">
      <c r="A31" s="1"/>
      <c r="B31" s="31">
        <v>8895.63</v>
      </c>
      <c r="C31" s="25" t="s">
        <v>44</v>
      </c>
      <c r="D31" s="1" t="s">
        <v>62</v>
      </c>
      <c r="E31" s="28"/>
    </row>
    <row r="32" spans="1:5" ht="12.75">
      <c r="A32" s="1"/>
      <c r="B32" s="31">
        <v>960.07</v>
      </c>
      <c r="C32" s="25" t="s">
        <v>45</v>
      </c>
      <c r="D32" s="1" t="s">
        <v>62</v>
      </c>
      <c r="E32" s="28"/>
    </row>
    <row r="33" spans="1:5" ht="12.75">
      <c r="A33" s="1"/>
      <c r="B33" s="31">
        <v>5229.6</v>
      </c>
      <c r="C33" s="25" t="s">
        <v>46</v>
      </c>
      <c r="D33" s="1" t="s">
        <v>62</v>
      </c>
      <c r="E33" s="28"/>
    </row>
    <row r="34" spans="1:5" ht="12.75">
      <c r="A34" s="1"/>
      <c r="B34" s="31">
        <v>7014.15</v>
      </c>
      <c r="C34" s="25" t="s">
        <v>47</v>
      </c>
      <c r="D34" s="1" t="s">
        <v>62</v>
      </c>
      <c r="E34" s="28"/>
    </row>
    <row r="35" spans="1:5" ht="12.75">
      <c r="A35" s="1"/>
      <c r="B35" s="31">
        <v>16616.4</v>
      </c>
      <c r="C35" s="25" t="s">
        <v>48</v>
      </c>
      <c r="D35" s="1" t="s">
        <v>62</v>
      </c>
      <c r="E35" s="28"/>
    </row>
    <row r="36" spans="1:5" ht="12.75">
      <c r="A36" s="1"/>
      <c r="B36" s="31">
        <v>4606.75</v>
      </c>
      <c r="C36" s="25" t="s">
        <v>49</v>
      </c>
      <c r="D36" s="25" t="s">
        <v>29</v>
      </c>
      <c r="E36" s="28"/>
    </row>
    <row r="37" spans="1:5" ht="12.75">
      <c r="A37" s="1"/>
      <c r="B37" s="31">
        <v>3600</v>
      </c>
      <c r="C37" s="25" t="s">
        <v>50</v>
      </c>
      <c r="D37" s="25" t="s">
        <v>63</v>
      </c>
      <c r="E37" s="28"/>
    </row>
    <row r="38" spans="1:5" ht="14.25">
      <c r="A38" s="1"/>
      <c r="B38" s="26">
        <v>19999.96</v>
      </c>
      <c r="C38" s="25" t="s">
        <v>51</v>
      </c>
      <c r="D38" s="25" t="s">
        <v>63</v>
      </c>
      <c r="E38" s="28"/>
    </row>
    <row r="39" spans="1:5" ht="14.25">
      <c r="A39" s="1"/>
      <c r="B39" s="27">
        <v>3724.19</v>
      </c>
      <c r="C39" s="25" t="s">
        <v>52</v>
      </c>
      <c r="D39" s="25" t="s">
        <v>29</v>
      </c>
      <c r="E39" s="28"/>
    </row>
    <row r="40" spans="1:5" ht="14.25">
      <c r="A40" s="1"/>
      <c r="B40" s="27">
        <v>4873.99</v>
      </c>
      <c r="C40" s="25" t="s">
        <v>53</v>
      </c>
      <c r="D40" s="25" t="s">
        <v>29</v>
      </c>
      <c r="E40" s="28"/>
    </row>
    <row r="41" spans="1:5" ht="14.25">
      <c r="A41" s="1"/>
      <c r="B41" s="27">
        <v>7611.61</v>
      </c>
      <c r="C41" s="25" t="s">
        <v>54</v>
      </c>
      <c r="D41" s="25" t="s">
        <v>29</v>
      </c>
      <c r="E41" s="28"/>
    </row>
    <row r="42" spans="1:5" ht="14.25">
      <c r="A42" s="1"/>
      <c r="B42" s="27">
        <v>7177</v>
      </c>
      <c r="C42" s="25" t="s">
        <v>55</v>
      </c>
      <c r="D42" s="25" t="s">
        <v>29</v>
      </c>
      <c r="E42" s="28"/>
    </row>
    <row r="43" spans="1:5" ht="14.25">
      <c r="A43" s="72"/>
      <c r="B43" s="73">
        <v>91044.79</v>
      </c>
      <c r="C43" s="74" t="s">
        <v>57</v>
      </c>
      <c r="D43" s="72" t="s">
        <v>8</v>
      </c>
      <c r="E43" s="28"/>
    </row>
    <row r="44" spans="1:5" ht="14.25">
      <c r="A44" s="72"/>
      <c r="B44" s="73">
        <v>44516.28</v>
      </c>
      <c r="C44" s="74" t="s">
        <v>58</v>
      </c>
      <c r="D44" s="72" t="s">
        <v>8</v>
      </c>
      <c r="E44" s="28"/>
    </row>
    <row r="45" spans="1:5" ht="14.25">
      <c r="A45" s="72"/>
      <c r="B45" s="73">
        <v>12812.19</v>
      </c>
      <c r="C45" s="74" t="s">
        <v>58</v>
      </c>
      <c r="D45" s="72" t="s">
        <v>63</v>
      </c>
      <c r="E45" s="28"/>
    </row>
    <row r="46" spans="1:5" ht="14.25">
      <c r="A46" s="72"/>
      <c r="B46" s="73">
        <v>29791</v>
      </c>
      <c r="C46" s="74" t="s">
        <v>59</v>
      </c>
      <c r="D46" s="72" t="s">
        <v>29</v>
      </c>
      <c r="E46" s="28"/>
    </row>
    <row r="47" spans="1:5" ht="14.25">
      <c r="A47" s="72"/>
      <c r="B47" s="73">
        <v>32021.76</v>
      </c>
      <c r="C47" s="74" t="s">
        <v>60</v>
      </c>
      <c r="D47" s="72" t="s">
        <v>29</v>
      </c>
      <c r="E47" s="28"/>
    </row>
    <row r="48" spans="1:5" ht="14.25">
      <c r="A48" s="72"/>
      <c r="B48" s="73">
        <v>30145.05</v>
      </c>
      <c r="C48" s="74" t="s">
        <v>61</v>
      </c>
      <c r="D48" s="72" t="s">
        <v>29</v>
      </c>
      <c r="E48" s="28"/>
    </row>
    <row r="49" spans="1:5" ht="14.25">
      <c r="A49" s="72"/>
      <c r="B49" s="73"/>
      <c r="C49" s="74"/>
      <c r="D49" s="72"/>
      <c r="E49" s="28"/>
    </row>
    <row r="50" spans="1:5" ht="14.25">
      <c r="A50" s="72"/>
      <c r="B50" s="73"/>
      <c r="C50" s="74"/>
      <c r="D50" s="72"/>
      <c r="E50" s="28"/>
    </row>
    <row r="51" spans="1:5" ht="14.25">
      <c r="A51" s="72"/>
      <c r="B51" s="73"/>
      <c r="C51" s="74"/>
      <c r="D51" s="72"/>
      <c r="E51" s="28"/>
    </row>
    <row r="52" spans="1:5" ht="14.25">
      <c r="A52" s="72"/>
      <c r="B52" s="73"/>
      <c r="C52" s="74"/>
      <c r="D52" s="72"/>
      <c r="E52" s="28"/>
    </row>
    <row r="53" spans="1:5" ht="14.25">
      <c r="A53" s="72"/>
      <c r="B53" s="73"/>
      <c r="C53" s="74"/>
      <c r="D53" s="72"/>
      <c r="E53" s="28"/>
    </row>
    <row r="54" spans="1:5" ht="14.25">
      <c r="A54" s="72"/>
      <c r="B54" s="73"/>
      <c r="C54" s="74"/>
      <c r="D54" s="72"/>
      <c r="E54" s="28"/>
    </row>
    <row r="55" spans="1:5" ht="31.5" customHeight="1">
      <c r="A55" s="62" t="s">
        <v>11</v>
      </c>
      <c r="B55" s="75"/>
      <c r="C55" s="76"/>
      <c r="D55" s="59"/>
      <c r="E55" s="28"/>
    </row>
    <row r="56" spans="1:5" ht="16.5" customHeight="1">
      <c r="A56" s="62"/>
      <c r="B56" s="75"/>
      <c r="C56" s="76"/>
      <c r="D56" s="59"/>
      <c r="E56" s="28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 customHeight="1">
      <c r="A63" s="35" t="s">
        <v>12</v>
      </c>
      <c r="B63" s="37">
        <v>0</v>
      </c>
      <c r="C63" s="39"/>
      <c r="D63" s="39"/>
    </row>
    <row r="64" spans="1:4" ht="12.75" customHeight="1">
      <c r="A64" s="36"/>
      <c r="B64" s="38"/>
      <c r="C64" s="40"/>
      <c r="D64" s="40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5.75">
      <c r="A69" s="9" t="s">
        <v>13</v>
      </c>
      <c r="B69" s="10">
        <f>B15+B21</f>
        <v>1326625.29</v>
      </c>
      <c r="C69" s="9"/>
      <c r="D69" s="9"/>
    </row>
    <row r="70" ht="12.75">
      <c r="B70" s="3"/>
    </row>
    <row r="71" ht="12.75">
      <c r="B71" s="3"/>
    </row>
    <row r="72" spans="1:4" ht="15.75">
      <c r="A72" s="5" t="s">
        <v>14</v>
      </c>
      <c r="B72" s="3"/>
      <c r="C72" s="33" t="s">
        <v>15</v>
      </c>
      <c r="D72" s="33"/>
    </row>
    <row r="73" spans="1:4" ht="15.75">
      <c r="A73" s="4" t="s">
        <v>21</v>
      </c>
      <c r="B73" s="3"/>
      <c r="C73" s="34" t="s">
        <v>22</v>
      </c>
      <c r="D73" s="34"/>
    </row>
    <row r="74" ht="12.75">
      <c r="B74" s="3"/>
    </row>
    <row r="75" ht="12.75">
      <c r="B75" s="3"/>
    </row>
    <row r="76" ht="12.75">
      <c r="B76" s="3"/>
    </row>
    <row r="77" spans="2:4" ht="15.75">
      <c r="B77" s="3"/>
      <c r="C77" s="33" t="s">
        <v>18</v>
      </c>
      <c r="D77" s="33"/>
    </row>
    <row r="78" spans="2:4" ht="15.75">
      <c r="B78" s="3"/>
      <c r="C78" s="33" t="s">
        <v>19</v>
      </c>
      <c r="D78" s="3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2013-09-13T12:36:04Z</dcterms:modified>
  <cp:category/>
  <cp:version/>
  <cp:contentType/>
  <cp:contentStatus/>
</cp:coreProperties>
</file>